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2020\VEŘEJNÉ ZAKÁZKY\PARK U KREMATORIA - ZELEŇ\"/>
    </mc:Choice>
  </mc:AlternateContent>
  <xr:revisionPtr revIDLastSave="0" documentId="13_ncr:1_{E2527E06-AB33-411E-BACE-FEFBAFE217B7}" xr6:coauthVersionLast="45" xr6:coauthVersionMax="45" xr10:uidLastSave="{00000000-0000-0000-0000-000000000000}"/>
  <bookViews>
    <workbookView xWindow="735" yWindow="735" windowWidth="21600" windowHeight="11385" activeTab="2" xr2:uid="{00000000-000D-0000-FFFF-FFFF00000000}"/>
  </bookViews>
  <sheets>
    <sheet name="POLOŽKOVÝ ROZPOČET" sheetId="3" r:id="rId1"/>
    <sheet name="A-kácení " sheetId="1" r:id="rId2"/>
    <sheet name="B-ošetření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6" i="3"/>
  <c r="H8" i="3" l="1"/>
  <c r="H9" i="3" s="1"/>
  <c r="H10" i="3" s="1"/>
  <c r="A74" i="2" l="1"/>
  <c r="A73" i="2"/>
  <c r="A72" i="2"/>
  <c r="A71" i="2"/>
  <c r="E68" i="2"/>
  <c r="I71" i="2" s="1"/>
  <c r="I66" i="2"/>
  <c r="I62" i="2"/>
  <c r="I58" i="2"/>
  <c r="I53" i="2"/>
  <c r="I49" i="2"/>
  <c r="I48" i="2"/>
  <c r="I47" i="2"/>
  <c r="I46" i="2"/>
  <c r="I45" i="2"/>
  <c r="I43" i="2"/>
  <c r="I39" i="2"/>
  <c r="I33" i="2"/>
  <c r="I32" i="2"/>
  <c r="I29" i="2"/>
  <c r="I23" i="2"/>
  <c r="I10" i="2"/>
  <c r="I9" i="2"/>
  <c r="I7" i="2"/>
  <c r="F68" i="2" l="1"/>
  <c r="I72" i="2" s="1"/>
  <c r="H68" i="2"/>
  <c r="I74" i="2" s="1"/>
  <c r="I16" i="2"/>
  <c r="I20" i="2"/>
  <c r="I27" i="2"/>
  <c r="I35" i="2"/>
  <c r="I38" i="2"/>
  <c r="I42" i="2"/>
  <c r="I50" i="2"/>
  <c r="I61" i="2"/>
  <c r="I65" i="2"/>
  <c r="I56" i="2"/>
  <c r="I12" i="2"/>
  <c r="I19" i="2"/>
  <c r="I26" i="2"/>
  <c r="I55" i="2"/>
  <c r="I11" i="2"/>
  <c r="I54" i="2"/>
  <c r="I5" i="2"/>
  <c r="I13" i="2"/>
  <c r="I15" i="2"/>
  <c r="I30" i="2"/>
  <c r="I6" i="2"/>
  <c r="I14" i="2"/>
  <c r="I18" i="2"/>
  <c r="I22" i="2"/>
  <c r="I25" i="2"/>
  <c r="I28" i="2"/>
  <c r="I31" i="2"/>
  <c r="I37" i="2"/>
  <c r="I41" i="2"/>
  <c r="I52" i="2"/>
  <c r="I57" i="2"/>
  <c r="I60" i="2"/>
  <c r="I64" i="2"/>
  <c r="I8" i="2"/>
  <c r="I17" i="2"/>
  <c r="I21" i="2"/>
  <c r="I24" i="2"/>
  <c r="I34" i="2"/>
  <c r="I36" i="2"/>
  <c r="I40" i="2"/>
  <c r="I44" i="2"/>
  <c r="I51" i="2"/>
  <c r="I59" i="2"/>
  <c r="I63" i="2"/>
  <c r="G68" i="2"/>
  <c r="I73" i="2" s="1"/>
  <c r="F26" i="1"/>
  <c r="I76" i="2" l="1"/>
  <c r="I77" i="2" s="1"/>
  <c r="I78" i="2" s="1"/>
  <c r="I68" i="2"/>
  <c r="F24" i="1"/>
  <c r="F15" i="1"/>
  <c r="F13" i="1"/>
  <c r="F12" i="1" l="1"/>
  <c r="F14" i="1"/>
  <c r="F23" i="1"/>
  <c r="F22" i="1"/>
  <c r="F21" i="1"/>
  <c r="F20" i="1"/>
  <c r="F19" i="1"/>
  <c r="F18" i="1"/>
  <c r="F17" i="1"/>
  <c r="F11" i="1"/>
  <c r="F10" i="1"/>
  <c r="F8" i="1" l="1"/>
  <c r="F7" i="1"/>
  <c r="F6" i="1"/>
  <c r="F5" i="1"/>
  <c r="F9" i="1"/>
  <c r="F16" i="1" s="1"/>
  <c r="G24" i="1" l="1"/>
  <c r="F27" i="1"/>
  <c r="F28" i="1" s="1"/>
  <c r="F29" i="1" s="1"/>
</calcChain>
</file>

<file path=xl/sharedStrings.xml><?xml version="1.0" encoding="utf-8"?>
<sst xmlns="http://schemas.openxmlformats.org/spreadsheetml/2006/main" count="299" uniqueCount="139">
  <si>
    <t>Celkem</t>
  </si>
  <si>
    <t>PRÁCE A DODÁVKY</t>
  </si>
  <si>
    <t>Jednotka</t>
  </si>
  <si>
    <t>Množ.</t>
  </si>
  <si>
    <t>Cena/jedn.</t>
  </si>
  <si>
    <t>kus</t>
  </si>
  <si>
    <t>m2</t>
  </si>
  <si>
    <t>t</t>
  </si>
  <si>
    <t>Celkem bez DPH</t>
  </si>
  <si>
    <t>DPH 21%</t>
  </si>
  <si>
    <t>KÁCENÍ DŘEVIN</t>
  </si>
  <si>
    <t>112151111</t>
  </si>
  <si>
    <t>Směrové kácení stromů s rozřezáním a odvětvením D kmene do 200 mm</t>
  </si>
  <si>
    <t>112151116</t>
  </si>
  <si>
    <t>Směrové kácení stromů s rozřezáním a odvětvením D kmene do 700 mm</t>
  </si>
  <si>
    <t>112151117</t>
  </si>
  <si>
    <t>112151112</t>
  </si>
  <si>
    <t>Směrové kácení stromů s rozřezáním a odvětvením D kmene do 300 mm</t>
  </si>
  <si>
    <t>112151113</t>
  </si>
  <si>
    <t>Směrové kácení stromů s rozřezáním a odvětvením D kmene do 400 mm</t>
  </si>
  <si>
    <t>112151114</t>
  </si>
  <si>
    <t>Směrové kácení stromů s rozřezáním a odvětvením D kmene do 500 mm</t>
  </si>
  <si>
    <t>112151115</t>
  </si>
  <si>
    <t>Směrové kácení stromů s rozřezáním a odvětvením D kmene do 600 mm</t>
  </si>
  <si>
    <t>Směrové kácení stromů s rozřezáním a odvětvením D kmene do 800 mm</t>
  </si>
  <si>
    <t>111251102</t>
  </si>
  <si>
    <t>112201111</t>
  </si>
  <si>
    <t>112201112</t>
  </si>
  <si>
    <t>Odstranění pařezů D do 0,3 m v rovině a svahu 1:5 s odklizením do 20 m a zasypáním jámy</t>
  </si>
  <si>
    <t>112201113</t>
  </si>
  <si>
    <t>Odstranění pařezů D do 0,4 m v rovině a svahu 1:5 s odklizením do 20 m a zasypáním jámy</t>
  </si>
  <si>
    <t>112201114</t>
  </si>
  <si>
    <t>Odstranění pařezů D do 0,5 m v rovině a svahu 1:5 s odklizením do 20 m a zasypáním jámy</t>
  </si>
  <si>
    <t>112201115</t>
  </si>
  <si>
    <t>Odstranění pařezů D do 0,6 m v rovině a svahu 1:5 s odklizením do 20 m a zasypáním jámy</t>
  </si>
  <si>
    <t>Odstranění pařezů D do 0,2 m v rovině a svahu 1:5 s odklizením do 20 m a zasypáním jámy</t>
  </si>
  <si>
    <t>Odstranění pařezů D do 0,7 m v rovině a svahu 1:5 s odklizením do 20 m a zasypáním jámy</t>
  </si>
  <si>
    <t>112201116</t>
  </si>
  <si>
    <t>112201117</t>
  </si>
  <si>
    <t>Odstranění pařezů D do 0,8 m v rovině a svahu 1:5 s odklizením do 20 m a zasypáním jámy</t>
  </si>
  <si>
    <t>112101121</t>
  </si>
  <si>
    <t>Odstranění stromů jehličnatých průměru kmene do 300 mm - položka B</t>
  </si>
  <si>
    <t>ks</t>
  </si>
  <si>
    <t>xxx</t>
  </si>
  <si>
    <t>112101122</t>
  </si>
  <si>
    <t>Odstranění stromů jehličnatých průměru kmene do 500 mm - položka P/78 bm</t>
  </si>
  <si>
    <t>Odstranění křovin a stromů průměru kmene do 100 mm i s kořeny sklonu terénu do 1:5, strojně - pol.A,CH,I,J,M,O</t>
  </si>
  <si>
    <t>Odstranění porostů a směsných náletových dřevin výška prům. 5 m, průměru kmene do 300 mm i s kořeny sklonu terénu do 1:5 - pol.C,D,E,F,G,H,L,Q,R,T</t>
  </si>
  <si>
    <t xml:space="preserve">Pozn.: </t>
  </si>
  <si>
    <t>zemina na zasypání jam po frézování</t>
  </si>
  <si>
    <t>m3</t>
  </si>
  <si>
    <t>štěpkování klestu 37% z ceny kácení</t>
  </si>
  <si>
    <t>kpl</t>
  </si>
  <si>
    <t>Přesun hmot</t>
  </si>
  <si>
    <t>998231311</t>
  </si>
  <si>
    <t>Přesun hmot pro sadovnické a krajinářské úpravy vodorovně do 5000 m</t>
  </si>
  <si>
    <t>V cení naní zahrnuta cena za odvoz dřeva, štěpky, případně uložení odpadu na skládku</t>
  </si>
  <si>
    <t>OŠETŘENÍ STROMŮ</t>
  </si>
  <si>
    <t>taxon</t>
  </si>
  <si>
    <t>Obvod kmene (km- cm)</t>
  </si>
  <si>
    <t>Návrh opatření</t>
  </si>
  <si>
    <t>Ošetření</t>
  </si>
  <si>
    <t>Zajištění bezpečnosti,  úklid,  práce na zemi</t>
  </si>
  <si>
    <t>Štěpkování klestu</t>
  </si>
  <si>
    <t>Betula pendula</t>
  </si>
  <si>
    <t>BŘ</t>
  </si>
  <si>
    <t>Acer platanoides</t>
  </si>
  <si>
    <t>ZŘ</t>
  </si>
  <si>
    <t>Fagus sylvatica</t>
  </si>
  <si>
    <t>VŘ</t>
  </si>
  <si>
    <t>Salix x sepulcralis</t>
  </si>
  <si>
    <t>R</t>
  </si>
  <si>
    <t>Tilia platyphyllos</t>
  </si>
  <si>
    <t>Tilia cordata</t>
  </si>
  <si>
    <t>39.</t>
  </si>
  <si>
    <t>40.</t>
  </si>
  <si>
    <t>41.</t>
  </si>
  <si>
    <t>46.</t>
  </si>
  <si>
    <t>Salix sp.</t>
  </si>
  <si>
    <t>49.</t>
  </si>
  <si>
    <t>Fraxinus excelsior</t>
  </si>
  <si>
    <t>52.</t>
  </si>
  <si>
    <t>53.</t>
  </si>
  <si>
    <t>55.</t>
  </si>
  <si>
    <t>57.</t>
  </si>
  <si>
    <t>63.</t>
  </si>
  <si>
    <t>43-18 cm</t>
  </si>
  <si>
    <t>UŘ</t>
  </si>
  <si>
    <t>64.</t>
  </si>
  <si>
    <t>67.</t>
  </si>
  <si>
    <t>68.</t>
  </si>
  <si>
    <t>69.</t>
  </si>
  <si>
    <t>71.</t>
  </si>
  <si>
    <t>77.</t>
  </si>
  <si>
    <t>78.</t>
  </si>
  <si>
    <t>79.</t>
  </si>
  <si>
    <t>80.</t>
  </si>
  <si>
    <t>81.</t>
  </si>
  <si>
    <t>82.</t>
  </si>
  <si>
    <t>85.</t>
  </si>
  <si>
    <t>87.</t>
  </si>
  <si>
    <t>88.</t>
  </si>
  <si>
    <t>89.</t>
  </si>
  <si>
    <t>Quercus rubra</t>
  </si>
  <si>
    <t>92.</t>
  </si>
  <si>
    <t>Taxus sp.</t>
  </si>
  <si>
    <t>od 16</t>
  </si>
  <si>
    <t>ZMŘ</t>
  </si>
  <si>
    <t>93.</t>
  </si>
  <si>
    <t>od 18</t>
  </si>
  <si>
    <t>97.</t>
  </si>
  <si>
    <t>98.</t>
  </si>
  <si>
    <t>99.</t>
  </si>
  <si>
    <t>100.</t>
  </si>
  <si>
    <t>101.</t>
  </si>
  <si>
    <t>102.</t>
  </si>
  <si>
    <t>103.</t>
  </si>
  <si>
    <t>104.</t>
  </si>
  <si>
    <t>Shrnutí cen</t>
  </si>
  <si>
    <t>x</t>
  </si>
  <si>
    <t>DPH  21 %</t>
  </si>
  <si>
    <t>Cena celkem</t>
  </si>
  <si>
    <t>Objekt</t>
  </si>
  <si>
    <t>Práce a dodávky</t>
  </si>
  <si>
    <t>Ošetření dřevin</t>
  </si>
  <si>
    <t>Celkem Kč</t>
  </si>
  <si>
    <t>OŠETŘENÍ DŘEVIN</t>
  </si>
  <si>
    <t>CENA CELKEM (vč. DPH)</t>
  </si>
  <si>
    <t>A.</t>
  </si>
  <si>
    <t>A.1</t>
  </si>
  <si>
    <t>A.2</t>
  </si>
  <si>
    <t>B.</t>
  </si>
  <si>
    <t xml:space="preserve"> </t>
  </si>
  <si>
    <t>Castanea sativa</t>
  </si>
  <si>
    <t>„PARK U KREMATORIA V ČESKÉ TŘEBOVÉ – PĚSTEBNÍ OPATŘENÍ - 1. ETAPA“</t>
  </si>
  <si>
    <t>Příloha č. 2 výzvy a zadávacích podmínek k podání nabídky - POLOŽKOVÝ ROZPOČET</t>
  </si>
  <si>
    <t>Zajištění bezpeč-nosti,  úklid,  práce na zemi</t>
  </si>
  <si>
    <t>poř.č.dle inventari-zace</t>
  </si>
  <si>
    <t>Štěpková-ní klestu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</si>
</sst>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\ &quot;Kč&quot;"/>
    <numFmt numFmtId="166" formatCode="#,##0.0"/>
    <numFmt numFmtId="167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ourier"/>
      <family val="1"/>
      <charset val="238"/>
    </font>
    <font>
      <b/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164" fontId="4" fillId="0" borderId="0" xfId="1" applyNumberFormat="1" applyFont="1" applyBorder="1" applyAlignment="1"/>
    <xf numFmtId="164" fontId="4" fillId="0" borderId="0" xfId="1" applyNumberFormat="1" applyFont="1" applyBorder="1" applyAlignment="1">
      <alignment horizontal="right"/>
    </xf>
    <xf numFmtId="49" fontId="6" fillId="0" borderId="0" xfId="1" applyNumberFormat="1" applyFont="1" applyFill="1" applyBorder="1"/>
    <xf numFmtId="0" fontId="4" fillId="0" borderId="0" xfId="1" applyFont="1" applyBorder="1" applyAlignment="1">
      <alignment horizontal="center"/>
    </xf>
    <xf numFmtId="2" fontId="4" fillId="0" borderId="8" xfId="1" applyNumberFormat="1" applyFont="1" applyFill="1" applyBorder="1" applyAlignment="1">
      <alignment horizontal="right"/>
    </xf>
    <xf numFmtId="2" fontId="4" fillId="0" borderId="9" xfId="1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49" fontId="2" fillId="0" borderId="7" xfId="0" applyNumberFormat="1" applyFont="1" applyBorder="1"/>
    <xf numFmtId="2" fontId="4" fillId="0" borderId="8" xfId="1" applyNumberFormat="1" applyFont="1" applyFill="1" applyBorder="1" applyAlignment="1"/>
    <xf numFmtId="49" fontId="4" fillId="0" borderId="10" xfId="0" applyNumberFormat="1" applyFont="1" applyBorder="1"/>
    <xf numFmtId="49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1" applyFont="1" applyBorder="1" applyAlignment="1">
      <alignment horizontal="right"/>
    </xf>
    <xf numFmtId="2" fontId="4" fillId="0" borderId="12" xfId="1" applyNumberFormat="1" applyFont="1" applyFill="1" applyBorder="1" applyAlignment="1"/>
    <xf numFmtId="49" fontId="4" fillId="0" borderId="0" xfId="0" applyNumberFormat="1" applyFont="1" applyBorder="1"/>
    <xf numFmtId="49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49" fontId="4" fillId="0" borderId="0" xfId="1" applyNumberFormat="1" applyFont="1" applyBorder="1"/>
    <xf numFmtId="0" fontId="4" fillId="0" borderId="0" xfId="1" applyFont="1" applyBorder="1"/>
    <xf numFmtId="165" fontId="4" fillId="0" borderId="0" xfId="1" applyNumberFormat="1" applyFont="1" applyBorder="1" applyAlignment="1">
      <alignment horizontal="right"/>
    </xf>
    <xf numFmtId="0" fontId="7" fillId="0" borderId="0" xfId="0" applyFont="1"/>
    <xf numFmtId="49" fontId="4" fillId="0" borderId="8" xfId="0" applyNumberFormat="1" applyFont="1" applyBorder="1" applyAlignment="1">
      <alignment horizontal="left" wrapText="1"/>
    </xf>
    <xf numFmtId="2" fontId="4" fillId="0" borderId="5" xfId="1" applyNumberFormat="1" applyFont="1" applyBorder="1"/>
    <xf numFmtId="49" fontId="2" fillId="0" borderId="8" xfId="0" applyNumberFormat="1" applyFont="1" applyBorder="1" applyAlignment="1">
      <alignment horizontal="left" wrapText="1"/>
    </xf>
    <xf numFmtId="0" fontId="4" fillId="0" borderId="8" xfId="1" applyFont="1" applyBorder="1" applyAlignment="1">
      <alignment horizontal="center"/>
    </xf>
    <xf numFmtId="0" fontId="8" fillId="0" borderId="13" xfId="0" applyFont="1" applyBorder="1"/>
    <xf numFmtId="2" fontId="1" fillId="0" borderId="0" xfId="0" applyNumberFormat="1" applyFont="1" applyBorder="1" applyAlignment="1">
      <alignment horizontal="right"/>
    </xf>
    <xf numFmtId="4" fontId="9" fillId="0" borderId="0" xfId="0" applyNumberFormat="1" applyFont="1" applyBorder="1"/>
    <xf numFmtId="49" fontId="4" fillId="0" borderId="12" xfId="0" applyNumberFormat="1" applyFont="1" applyBorder="1" applyAlignment="1">
      <alignment horizontal="left" wrapText="1"/>
    </xf>
    <xf numFmtId="0" fontId="4" fillId="0" borderId="12" xfId="1" applyFont="1" applyBorder="1" applyAlignment="1">
      <alignment horizontal="center"/>
    </xf>
    <xf numFmtId="2" fontId="4" fillId="0" borderId="11" xfId="1" applyNumberFormat="1" applyFont="1" applyBorder="1"/>
    <xf numFmtId="0" fontId="10" fillId="0" borderId="0" xfId="0" applyFont="1" applyBorder="1"/>
    <xf numFmtId="0" fontId="11" fillId="0" borderId="0" xfId="0" applyFont="1"/>
    <xf numFmtId="0" fontId="9" fillId="0" borderId="0" xfId="0" applyFont="1"/>
    <xf numFmtId="49" fontId="2" fillId="0" borderId="6" xfId="1" applyNumberFormat="1" applyFont="1" applyBorder="1"/>
    <xf numFmtId="49" fontId="2" fillId="0" borderId="6" xfId="1" applyNumberFormat="1" applyFont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right"/>
    </xf>
    <xf numFmtId="2" fontId="2" fillId="0" borderId="6" xfId="1" applyNumberFormat="1" applyFont="1" applyFill="1" applyBorder="1" applyAlignment="1">
      <alignment horizontal="right"/>
    </xf>
    <xf numFmtId="2" fontId="2" fillId="0" borderId="6" xfId="1" applyNumberFormat="1" applyFont="1" applyBorder="1" applyAlignment="1">
      <alignment horizontal="center"/>
    </xf>
    <xf numFmtId="0" fontId="7" fillId="0" borderId="6" xfId="0" applyFont="1" applyBorder="1"/>
    <xf numFmtId="4" fontId="4" fillId="0" borderId="12" xfId="1" applyNumberFormat="1" applyFont="1" applyFill="1" applyBorder="1" applyAlignment="1"/>
    <xf numFmtId="165" fontId="4" fillId="0" borderId="11" xfId="1" applyNumberFormat="1" applyFont="1" applyBorder="1" applyAlignment="1">
      <alignment horizontal="right"/>
    </xf>
    <xf numFmtId="0" fontId="3" fillId="0" borderId="14" xfId="0" applyFont="1" applyBorder="1"/>
    <xf numFmtId="0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/>
    <xf numFmtId="164" fontId="4" fillId="0" borderId="2" xfId="1" applyNumberFormat="1" applyFont="1" applyBorder="1" applyAlignment="1">
      <alignment horizontal="right"/>
    </xf>
    <xf numFmtId="49" fontId="4" fillId="0" borderId="3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2" fontId="4" fillId="0" borderId="4" xfId="1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2" fontId="4" fillId="0" borderId="12" xfId="1" applyNumberFormat="1" applyFont="1" applyFill="1" applyBorder="1" applyAlignment="1">
      <alignment horizontal="right"/>
    </xf>
    <xf numFmtId="16" fontId="7" fillId="0" borderId="0" xfId="0" applyNumberFormat="1" applyFont="1"/>
    <xf numFmtId="166" fontId="13" fillId="0" borderId="15" xfId="2" applyNumberFormat="1" applyFont="1" applyBorder="1" applyAlignment="1">
      <alignment horizontal="center" textRotation="90" wrapText="1"/>
    </xf>
    <xf numFmtId="49" fontId="13" fillId="0" borderId="15" xfId="0" applyNumberFormat="1" applyFont="1" applyBorder="1" applyAlignment="1">
      <alignment horizontal="center" textRotation="90" wrapText="1"/>
    </xf>
    <xf numFmtId="166" fontId="13" fillId="0" borderId="16" xfId="2" applyNumberFormat="1" applyFont="1" applyBorder="1" applyAlignment="1">
      <alignment horizontal="center" textRotation="90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left" wrapText="1"/>
    </xf>
    <xf numFmtId="0" fontId="14" fillId="0" borderId="18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/>
    </xf>
    <xf numFmtId="166" fontId="15" fillId="0" borderId="18" xfId="2" applyNumberFormat="1" applyFont="1" applyBorder="1" applyAlignment="1">
      <alignment horizontal="center"/>
    </xf>
    <xf numFmtId="166" fontId="15" fillId="0" borderId="19" xfId="2" applyNumberFormat="1" applyFont="1" applyBorder="1" applyAlignment="1">
      <alignment horizontal="center"/>
    </xf>
    <xf numFmtId="0" fontId="15" fillId="0" borderId="0" xfId="2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14" fillId="0" borderId="8" xfId="0" applyNumberFormat="1" applyFont="1" applyBorder="1" applyAlignment="1">
      <alignment horizontal="center" wrapText="1"/>
    </xf>
    <xf numFmtId="0" fontId="14" fillId="0" borderId="8" xfId="0" applyNumberFormat="1" applyFont="1" applyBorder="1" applyAlignment="1">
      <alignment horizontal="center"/>
    </xf>
    <xf numFmtId="166" fontId="15" fillId="0" borderId="8" xfId="2" applyNumberFormat="1" applyFont="1" applyBorder="1" applyAlignment="1">
      <alignment horizontal="center"/>
    </xf>
    <xf numFmtId="166" fontId="15" fillId="0" borderId="9" xfId="2" applyNumberFormat="1" applyFont="1" applyBorder="1" applyAlignment="1">
      <alignment horizontal="center"/>
    </xf>
    <xf numFmtId="0" fontId="15" fillId="0" borderId="0" xfId="2" applyFont="1"/>
    <xf numFmtId="0" fontId="14" fillId="0" borderId="7" xfId="0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/>
    </xf>
    <xf numFmtId="166" fontId="15" fillId="0" borderId="0" xfId="2" applyNumberFormat="1" applyFont="1" applyBorder="1"/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166" fontId="15" fillId="0" borderId="12" xfId="2" applyNumberFormat="1" applyFont="1" applyBorder="1" applyAlignment="1">
      <alignment horizontal="center"/>
    </xf>
    <xf numFmtId="166" fontId="15" fillId="0" borderId="11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3" fontId="15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166" fontId="15" fillId="0" borderId="0" xfId="2" applyNumberFormat="1" applyFont="1" applyAlignment="1">
      <alignment horizontal="center"/>
    </xf>
    <xf numFmtId="3" fontId="13" fillId="0" borderId="20" xfId="2" applyNumberFormat="1" applyFont="1" applyFill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166" fontId="13" fillId="0" borderId="20" xfId="2" applyNumberFormat="1" applyFont="1" applyFill="1" applyBorder="1" applyAlignment="1">
      <alignment horizontal="center"/>
    </xf>
    <xf numFmtId="0" fontId="13" fillId="0" borderId="0" xfId="2" applyFont="1"/>
    <xf numFmtId="0" fontId="13" fillId="0" borderId="0" xfId="2" applyFont="1" applyFill="1" applyAlignment="1">
      <alignment horizontal="center"/>
    </xf>
    <xf numFmtId="0" fontId="15" fillId="0" borderId="0" xfId="2" applyFont="1" applyFill="1" applyAlignment="1">
      <alignment wrapText="1"/>
    </xf>
    <xf numFmtId="3" fontId="15" fillId="0" borderId="0" xfId="2" applyNumberFormat="1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166" fontId="15" fillId="0" borderId="0" xfId="2" applyNumberFormat="1" applyFont="1" applyFill="1" applyAlignment="1">
      <alignment horizontal="center"/>
    </xf>
    <xf numFmtId="166" fontId="15" fillId="0" borderId="22" xfId="2" applyNumberFormat="1" applyFont="1" applyFill="1" applyBorder="1" applyAlignment="1">
      <alignment horizontal="center"/>
    </xf>
    <xf numFmtId="166" fontId="15" fillId="0" borderId="23" xfId="2" applyNumberFormat="1" applyFont="1" applyFill="1" applyBorder="1" applyAlignment="1">
      <alignment horizontal="center"/>
    </xf>
    <xf numFmtId="166" fontId="15" fillId="0" borderId="20" xfId="2" applyNumberFormat="1" applyFont="1" applyFill="1" applyBorder="1" applyAlignment="1">
      <alignment horizontal="center"/>
    </xf>
    <xf numFmtId="166" fontId="15" fillId="0" borderId="24" xfId="2" applyNumberFormat="1" applyFont="1" applyFill="1" applyBorder="1" applyAlignment="1">
      <alignment horizontal="center"/>
    </xf>
    <xf numFmtId="166" fontId="15" fillId="0" borderId="25" xfId="2" applyNumberFormat="1" applyFont="1" applyFill="1" applyBorder="1" applyAlignment="1">
      <alignment horizontal="center"/>
    </xf>
    <xf numFmtId="166" fontId="15" fillId="0" borderId="26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wrapText="1"/>
    </xf>
    <xf numFmtId="3" fontId="15" fillId="0" borderId="0" xfId="2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66" fontId="15" fillId="0" borderId="0" xfId="2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6" xfId="0" applyFont="1" applyBorder="1"/>
    <xf numFmtId="0" fontId="1" fillId="0" borderId="6" xfId="0" applyFont="1" applyBorder="1" applyAlignment="1">
      <alignment shrinkToFit="1"/>
    </xf>
    <xf numFmtId="0" fontId="1" fillId="0" borderId="6" xfId="0" applyFont="1" applyBorder="1" applyAlignment="1">
      <alignment horizontal="right" wrapText="1" shrinkToFit="1"/>
    </xf>
    <xf numFmtId="166" fontId="1" fillId="0" borderId="6" xfId="2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49" fontId="13" fillId="0" borderId="6" xfId="1" applyNumberFormat="1" applyFont="1" applyFill="1" applyBorder="1"/>
    <xf numFmtId="2" fontId="15" fillId="0" borderId="6" xfId="0" applyNumberFormat="1" applyFont="1" applyBorder="1" applyAlignment="1">
      <alignment horizontal="center"/>
    </xf>
    <xf numFmtId="167" fontId="15" fillId="0" borderId="6" xfId="0" applyNumberFormat="1" applyFont="1" applyBorder="1"/>
    <xf numFmtId="0" fontId="13" fillId="0" borderId="6" xfId="0" applyFont="1" applyBorder="1"/>
    <xf numFmtId="0" fontId="16" fillId="0" borderId="0" xfId="0" applyFont="1" applyBorder="1"/>
    <xf numFmtId="0" fontId="15" fillId="0" borderId="0" xfId="0" applyFont="1" applyBorder="1"/>
    <xf numFmtId="0" fontId="15" fillId="0" borderId="27" xfId="0" applyFont="1" applyBorder="1"/>
    <xf numFmtId="167" fontId="13" fillId="0" borderId="27" xfId="0" applyNumberFormat="1" applyFont="1" applyBorder="1"/>
    <xf numFmtId="0" fontId="15" fillId="0" borderId="6" xfId="0" applyFont="1" applyBorder="1"/>
    <xf numFmtId="167" fontId="13" fillId="0" borderId="28" xfId="0" applyNumberFormat="1" applyFont="1" applyBorder="1"/>
    <xf numFmtId="0" fontId="13" fillId="0" borderId="0" xfId="0" applyFont="1" applyBorder="1"/>
    <xf numFmtId="167" fontId="13" fillId="0" borderId="29" xfId="0" applyNumberFormat="1" applyFont="1" applyBorder="1"/>
    <xf numFmtId="2" fontId="3" fillId="0" borderId="0" xfId="0" applyNumberFormat="1" applyFont="1"/>
    <xf numFmtId="49" fontId="1" fillId="0" borderId="6" xfId="1" applyNumberFormat="1" applyFont="1" applyFill="1" applyBorder="1"/>
    <xf numFmtId="0" fontId="20" fillId="0" borderId="0" xfId="0" applyFont="1"/>
    <xf numFmtId="3" fontId="13" fillId="0" borderId="30" xfId="2" applyNumberFormat="1" applyFont="1" applyFill="1" applyBorder="1" applyAlignment="1">
      <alignment horizontal="center"/>
    </xf>
    <xf numFmtId="3" fontId="13" fillId="0" borderId="31" xfId="2" applyNumberFormat="1" applyFont="1" applyFill="1" applyBorder="1" applyAlignment="1">
      <alignment horizontal="center"/>
    </xf>
    <xf numFmtId="3" fontId="13" fillId="0" borderId="32" xfId="2" applyNumberFormat="1" applyFont="1" applyFill="1" applyBorder="1" applyAlignment="1">
      <alignment horizontal="center"/>
    </xf>
    <xf numFmtId="3" fontId="15" fillId="0" borderId="30" xfId="2" applyNumberFormat="1" applyFont="1" applyFill="1" applyBorder="1" applyAlignment="1">
      <alignment horizontal="center"/>
    </xf>
    <xf numFmtId="3" fontId="15" fillId="0" borderId="31" xfId="2" applyNumberFormat="1" applyFont="1" applyFill="1" applyBorder="1" applyAlignment="1">
      <alignment horizontal="center"/>
    </xf>
    <xf numFmtId="3" fontId="15" fillId="0" borderId="32" xfId="2" applyNumberFormat="1" applyFont="1" applyFill="1" applyBorder="1" applyAlignment="1">
      <alignment horizontal="center"/>
    </xf>
    <xf numFmtId="0" fontId="13" fillId="0" borderId="20" xfId="2" applyFont="1" applyFill="1" applyBorder="1" applyAlignment="1">
      <alignment horizontal="left"/>
    </xf>
    <xf numFmtId="0" fontId="13" fillId="0" borderId="21" xfId="2" applyFont="1" applyFill="1" applyBorder="1" applyAlignment="1">
      <alignment horizontal="left"/>
    </xf>
    <xf numFmtId="3" fontId="13" fillId="0" borderId="40" xfId="2" applyNumberFormat="1" applyFont="1" applyFill="1" applyBorder="1" applyAlignment="1">
      <alignment horizontal="center"/>
    </xf>
    <xf numFmtId="3" fontId="13" fillId="0" borderId="34" xfId="2" applyNumberFormat="1" applyFont="1" applyFill="1" applyBorder="1" applyAlignment="1">
      <alignment horizontal="center"/>
    </xf>
    <xf numFmtId="3" fontId="13" fillId="0" borderId="35" xfId="2" applyNumberFormat="1" applyFont="1" applyFill="1" applyBorder="1" applyAlignment="1">
      <alignment horizontal="center"/>
    </xf>
    <xf numFmtId="166" fontId="13" fillId="0" borderId="37" xfId="2" applyNumberFormat="1" applyFont="1" applyFill="1" applyBorder="1" applyAlignment="1">
      <alignment horizontal="left"/>
    </xf>
    <xf numFmtId="166" fontId="13" fillId="0" borderId="38" xfId="2" applyNumberFormat="1" applyFont="1" applyFill="1" applyBorder="1" applyAlignment="1">
      <alignment horizontal="left"/>
    </xf>
    <xf numFmtId="166" fontId="13" fillId="0" borderId="39" xfId="2" applyNumberFormat="1" applyFont="1" applyFill="1" applyBorder="1" applyAlignment="1">
      <alignment horizontal="left"/>
    </xf>
    <xf numFmtId="166" fontId="13" fillId="0" borderId="36" xfId="2" applyNumberFormat="1" applyFont="1" applyFill="1" applyBorder="1" applyAlignment="1">
      <alignment horizontal="left"/>
    </xf>
    <xf numFmtId="166" fontId="13" fillId="0" borderId="31" xfId="2" applyNumberFormat="1" applyFont="1" applyFill="1" applyBorder="1" applyAlignment="1">
      <alignment horizontal="left"/>
    </xf>
    <xf numFmtId="166" fontId="13" fillId="0" borderId="32" xfId="2" applyNumberFormat="1" applyFont="1" applyFill="1" applyBorder="1" applyAlignment="1">
      <alignment horizontal="left"/>
    </xf>
    <xf numFmtId="166" fontId="13" fillId="0" borderId="33" xfId="2" applyNumberFormat="1" applyFont="1" applyFill="1" applyBorder="1" applyAlignment="1">
      <alignment horizontal="left"/>
    </xf>
    <xf numFmtId="166" fontId="13" fillId="0" borderId="34" xfId="2" applyNumberFormat="1" applyFont="1" applyFill="1" applyBorder="1" applyAlignment="1">
      <alignment horizontal="left"/>
    </xf>
    <xf numFmtId="166" fontId="13" fillId="0" borderId="35" xfId="2" applyNumberFormat="1" applyFont="1" applyFill="1" applyBorder="1" applyAlignment="1">
      <alignment horizontal="left"/>
    </xf>
    <xf numFmtId="0" fontId="15" fillId="0" borderId="20" xfId="2" applyFont="1" applyFill="1" applyBorder="1" applyAlignment="1">
      <alignment horizontal="left"/>
    </xf>
  </cellXfs>
  <cellStyles count="3">
    <cellStyle name="Excel Built-in Normal" xfId="2" xr:uid="{00000000-0005-0000-0000-000000000000}"/>
    <cellStyle name="Normální" xfId="0" builtinId="0"/>
    <cellStyle name="normální_Vysloužilovi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F12" sqref="F12"/>
    </sheetView>
  </sheetViews>
  <sheetFormatPr defaultRowHeight="15" x14ac:dyDescent="0.25"/>
  <cols>
    <col min="2" max="2" width="31" customWidth="1"/>
    <col min="3" max="3" width="16.7109375" customWidth="1"/>
    <col min="4" max="4" width="10.5703125" customWidth="1"/>
    <col min="5" max="5" width="11.140625" customWidth="1"/>
    <col min="6" max="6" width="18.42578125" customWidth="1"/>
    <col min="7" max="7" width="16.140625" customWidth="1"/>
    <col min="8" max="8" width="14.28515625" customWidth="1"/>
  </cols>
  <sheetData>
    <row r="1" spans="1:8" x14ac:dyDescent="0.25">
      <c r="A1" t="s">
        <v>135</v>
      </c>
    </row>
    <row r="2" spans="1:8" ht="15.75" x14ac:dyDescent="0.25">
      <c r="A2" s="120"/>
      <c r="B2" s="120"/>
      <c r="C2" s="120"/>
      <c r="D2" s="120"/>
      <c r="E2" s="120"/>
      <c r="F2" s="120"/>
      <c r="G2" s="121"/>
      <c r="H2" s="121"/>
    </row>
    <row r="3" spans="1:8" ht="15.75" x14ac:dyDescent="0.25">
      <c r="A3" s="142" t="s">
        <v>134</v>
      </c>
      <c r="B3" s="142"/>
      <c r="C3" s="142"/>
      <c r="G3" s="122"/>
      <c r="H3" s="122"/>
    </row>
    <row r="4" spans="1:8" ht="15.75" x14ac:dyDescent="0.25">
      <c r="A4" s="6"/>
      <c r="B4" s="120"/>
      <c r="C4" s="120"/>
      <c r="D4" s="122"/>
      <c r="E4" s="122"/>
      <c r="F4" s="122"/>
      <c r="G4" s="122"/>
      <c r="H4" s="122"/>
    </row>
    <row r="5" spans="1:8" ht="45" x14ac:dyDescent="0.25">
      <c r="A5" s="123"/>
      <c r="B5" s="124" t="s">
        <v>122</v>
      </c>
      <c r="C5" s="125" t="s">
        <v>123</v>
      </c>
      <c r="D5" s="125" t="s">
        <v>53</v>
      </c>
      <c r="E5" s="125" t="s">
        <v>124</v>
      </c>
      <c r="F5" s="125" t="s">
        <v>62</v>
      </c>
      <c r="G5" s="126" t="s">
        <v>63</v>
      </c>
      <c r="H5" s="125" t="s">
        <v>125</v>
      </c>
    </row>
    <row r="6" spans="1:8" x14ac:dyDescent="0.25">
      <c r="A6" s="127" t="s">
        <v>128</v>
      </c>
      <c r="B6" s="128" t="s">
        <v>10</v>
      </c>
      <c r="C6" s="129"/>
      <c r="D6" s="129"/>
      <c r="E6" s="129" t="s">
        <v>119</v>
      </c>
      <c r="F6" s="129" t="s">
        <v>119</v>
      </c>
      <c r="G6" s="129" t="s">
        <v>119</v>
      </c>
      <c r="H6" s="130">
        <f>SUM(C6:G6)</f>
        <v>0</v>
      </c>
    </row>
    <row r="7" spans="1:8" x14ac:dyDescent="0.25">
      <c r="A7" s="127" t="s">
        <v>131</v>
      </c>
      <c r="B7" s="131" t="s">
        <v>126</v>
      </c>
      <c r="C7" s="129" t="s">
        <v>119</v>
      </c>
      <c r="D7" s="129"/>
      <c r="E7" s="129"/>
      <c r="F7" s="129"/>
      <c r="G7" s="129"/>
      <c r="H7" s="130">
        <f>SUM(D7:G7)</f>
        <v>0</v>
      </c>
    </row>
    <row r="8" spans="1:8" x14ac:dyDescent="0.25">
      <c r="A8" s="132"/>
      <c r="B8" s="132"/>
      <c r="C8" s="133"/>
      <c r="D8" s="133"/>
      <c r="E8" s="133"/>
      <c r="F8" s="133"/>
      <c r="G8" s="134" t="s">
        <v>8</v>
      </c>
      <c r="H8" s="135">
        <f>SUM(H6:H7)</f>
        <v>0</v>
      </c>
    </row>
    <row r="9" spans="1:8" ht="15.75" thickBot="1" x14ac:dyDescent="0.3">
      <c r="A9" s="133"/>
      <c r="B9" s="133"/>
      <c r="C9" s="133"/>
      <c r="D9" s="133"/>
      <c r="E9" s="133"/>
      <c r="F9" s="133"/>
      <c r="G9" s="136" t="s">
        <v>9</v>
      </c>
      <c r="H9" s="137">
        <f>+H8*0.21</f>
        <v>0</v>
      </c>
    </row>
    <row r="10" spans="1:8" ht="15.75" thickTop="1" x14ac:dyDescent="0.25">
      <c r="A10" s="132"/>
      <c r="B10" s="132"/>
      <c r="C10" s="138"/>
      <c r="D10" s="138"/>
      <c r="E10" s="138"/>
      <c r="F10" s="138"/>
      <c r="G10" s="131" t="s">
        <v>127</v>
      </c>
      <c r="H10" s="139">
        <f>SUM(H8:H9)</f>
        <v>0</v>
      </c>
    </row>
    <row r="11" spans="1:8" x14ac:dyDescent="0.25">
      <c r="A11" s="119"/>
      <c r="B11" s="119"/>
      <c r="C11" s="119"/>
      <c r="D11" s="119"/>
      <c r="E11" s="119"/>
      <c r="F11" s="119"/>
      <c r="G11" s="119"/>
      <c r="H11" s="119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sqref="A1:C1"/>
    </sheetView>
  </sheetViews>
  <sheetFormatPr defaultRowHeight="15" x14ac:dyDescent="0.25"/>
  <cols>
    <col min="1" max="1" width="10.42578125" customWidth="1"/>
    <col min="2" max="2" width="59.42578125" customWidth="1"/>
    <col min="6" max="6" width="12.7109375" customWidth="1"/>
  </cols>
  <sheetData>
    <row r="1" spans="1:7" ht="15.75" x14ac:dyDescent="0.25">
      <c r="A1" s="142" t="s">
        <v>134</v>
      </c>
      <c r="B1" s="142"/>
      <c r="C1" s="142"/>
      <c r="D1" s="4"/>
      <c r="E1" s="1"/>
      <c r="F1" s="5"/>
      <c r="G1" s="1"/>
    </row>
    <row r="2" spans="1:7" x14ac:dyDescent="0.25">
      <c r="A2" s="6"/>
      <c r="B2" s="3"/>
      <c r="C2" s="1"/>
      <c r="D2" s="7"/>
      <c r="E2" s="4"/>
      <c r="F2" s="5"/>
      <c r="G2" s="1"/>
    </row>
    <row r="3" spans="1:7" x14ac:dyDescent="0.25">
      <c r="A3" s="141" t="s">
        <v>128</v>
      </c>
      <c r="B3" s="50" t="s">
        <v>10</v>
      </c>
      <c r="C3" s="53"/>
      <c r="D3" s="54"/>
      <c r="E3" s="55"/>
      <c r="F3" s="56"/>
      <c r="G3" s="1"/>
    </row>
    <row r="4" spans="1:7" x14ac:dyDescent="0.25">
      <c r="A4" s="44" t="s">
        <v>129</v>
      </c>
      <c r="B4" s="45" t="s">
        <v>1</v>
      </c>
      <c r="C4" s="46" t="s">
        <v>2</v>
      </c>
      <c r="D4" s="47" t="s">
        <v>3</v>
      </c>
      <c r="E4" s="48" t="s">
        <v>4</v>
      </c>
      <c r="F4" s="49" t="s">
        <v>0</v>
      </c>
      <c r="G4" s="1"/>
    </row>
    <row r="5" spans="1:7" x14ac:dyDescent="0.25">
      <c r="A5" s="10" t="s">
        <v>11</v>
      </c>
      <c r="B5" s="11" t="s">
        <v>12</v>
      </c>
      <c r="C5" s="12" t="s">
        <v>5</v>
      </c>
      <c r="D5" s="13">
        <v>21</v>
      </c>
      <c r="E5" s="8"/>
      <c r="F5" s="9">
        <f t="shared" ref="F5:F8" si="0">E5*D5</f>
        <v>0</v>
      </c>
      <c r="G5" s="1"/>
    </row>
    <row r="6" spans="1:7" x14ac:dyDescent="0.25">
      <c r="A6" s="10" t="s">
        <v>16</v>
      </c>
      <c r="B6" s="11" t="s">
        <v>17</v>
      </c>
      <c r="C6" s="12" t="s">
        <v>5</v>
      </c>
      <c r="D6" s="13">
        <v>9</v>
      </c>
      <c r="E6" s="8"/>
      <c r="F6" s="9">
        <f t="shared" si="0"/>
        <v>0</v>
      </c>
      <c r="G6" s="1"/>
    </row>
    <row r="7" spans="1:7" x14ac:dyDescent="0.25">
      <c r="A7" s="10" t="s">
        <v>18</v>
      </c>
      <c r="B7" s="11" t="s">
        <v>19</v>
      </c>
      <c r="C7" s="12" t="s">
        <v>5</v>
      </c>
      <c r="D7" s="13">
        <v>2</v>
      </c>
      <c r="E7" s="8"/>
      <c r="F7" s="9">
        <f t="shared" si="0"/>
        <v>0</v>
      </c>
      <c r="G7" s="1"/>
    </row>
    <row r="8" spans="1:7" x14ac:dyDescent="0.25">
      <c r="A8" s="10" t="s">
        <v>20</v>
      </c>
      <c r="B8" s="11" t="s">
        <v>21</v>
      </c>
      <c r="C8" s="12" t="s">
        <v>5</v>
      </c>
      <c r="D8" s="13">
        <v>6</v>
      </c>
      <c r="E8" s="8"/>
      <c r="F8" s="9">
        <f t="shared" si="0"/>
        <v>0</v>
      </c>
      <c r="G8" s="1"/>
    </row>
    <row r="9" spans="1:7" x14ac:dyDescent="0.25">
      <c r="A9" s="10" t="s">
        <v>22</v>
      </c>
      <c r="B9" s="11" t="s">
        <v>23</v>
      </c>
      <c r="C9" s="12" t="s">
        <v>5</v>
      </c>
      <c r="D9" s="13">
        <v>8</v>
      </c>
      <c r="E9" s="8"/>
      <c r="F9" s="9">
        <f t="shared" ref="F9" si="1">E9*D9</f>
        <v>0</v>
      </c>
      <c r="G9" s="1"/>
    </row>
    <row r="10" spans="1:7" x14ac:dyDescent="0.25">
      <c r="A10" s="10" t="s">
        <v>13</v>
      </c>
      <c r="B10" s="11" t="s">
        <v>14</v>
      </c>
      <c r="C10" s="12" t="s">
        <v>5</v>
      </c>
      <c r="D10" s="13">
        <v>1</v>
      </c>
      <c r="E10" s="8"/>
      <c r="F10" s="9">
        <f t="shared" ref="F10" si="2">E10*D10</f>
        <v>0</v>
      </c>
      <c r="G10" s="1"/>
    </row>
    <row r="11" spans="1:7" x14ac:dyDescent="0.25">
      <c r="A11" s="10" t="s">
        <v>15</v>
      </c>
      <c r="B11" s="11" t="s">
        <v>24</v>
      </c>
      <c r="C11" s="12" t="s">
        <v>5</v>
      </c>
      <c r="D11" s="13">
        <v>1</v>
      </c>
      <c r="E11" s="8"/>
      <c r="F11" s="9">
        <f t="shared" ref="F11:F24" si="3">E11*D11</f>
        <v>0</v>
      </c>
      <c r="G11" s="1"/>
    </row>
    <row r="12" spans="1:7" x14ac:dyDescent="0.25">
      <c r="A12" s="10" t="s">
        <v>40</v>
      </c>
      <c r="B12" s="11" t="s">
        <v>41</v>
      </c>
      <c r="C12" s="12" t="s">
        <v>42</v>
      </c>
      <c r="D12" s="13">
        <v>44</v>
      </c>
      <c r="E12" s="8"/>
      <c r="F12" s="9">
        <f>E12*D12</f>
        <v>0</v>
      </c>
      <c r="G12" s="1"/>
    </row>
    <row r="13" spans="1:7" x14ac:dyDescent="0.25">
      <c r="A13" s="10" t="s">
        <v>44</v>
      </c>
      <c r="B13" s="11" t="s">
        <v>45</v>
      </c>
      <c r="C13" s="12" t="s">
        <v>42</v>
      </c>
      <c r="D13" s="13">
        <v>78</v>
      </c>
      <c r="E13" s="8"/>
      <c r="F13" s="9">
        <f>E13*D13</f>
        <v>0</v>
      </c>
      <c r="G13" s="1"/>
    </row>
    <row r="14" spans="1:7" ht="24.75" x14ac:dyDescent="0.25">
      <c r="A14" s="10" t="s">
        <v>25</v>
      </c>
      <c r="B14" s="31" t="s">
        <v>46</v>
      </c>
      <c r="C14" s="12" t="s">
        <v>6</v>
      </c>
      <c r="D14" s="13">
        <v>291</v>
      </c>
      <c r="E14" s="8"/>
      <c r="F14" s="9">
        <f>E14*D14</f>
        <v>0</v>
      </c>
      <c r="G14" s="1"/>
    </row>
    <row r="15" spans="1:7" ht="27.75" customHeight="1" x14ac:dyDescent="0.25">
      <c r="A15" s="10" t="s">
        <v>43</v>
      </c>
      <c r="B15" s="31" t="s">
        <v>47</v>
      </c>
      <c r="C15" s="12" t="s">
        <v>6</v>
      </c>
      <c r="D15" s="13">
        <v>814</v>
      </c>
      <c r="E15" s="8"/>
      <c r="F15" s="9">
        <f>E15*D15</f>
        <v>0</v>
      </c>
      <c r="G15" s="1"/>
    </row>
    <row r="16" spans="1:7" x14ac:dyDescent="0.25">
      <c r="A16" s="16" t="s">
        <v>43</v>
      </c>
      <c r="B16" s="17" t="s">
        <v>51</v>
      </c>
      <c r="C16" s="18" t="s">
        <v>52</v>
      </c>
      <c r="D16" s="19"/>
      <c r="E16" s="20"/>
      <c r="F16" s="52">
        <f>SUM(F9:F15)*0.37</f>
        <v>0</v>
      </c>
      <c r="G16" s="1"/>
    </row>
    <row r="17" spans="1:9" x14ac:dyDescent="0.25">
      <c r="A17" s="10" t="s">
        <v>26</v>
      </c>
      <c r="B17" s="11" t="s">
        <v>35</v>
      </c>
      <c r="C17" s="12" t="s">
        <v>5</v>
      </c>
      <c r="D17" s="13">
        <v>21</v>
      </c>
      <c r="E17" s="8"/>
      <c r="F17" s="32">
        <f t="shared" si="3"/>
        <v>0</v>
      </c>
      <c r="G17" s="1"/>
    </row>
    <row r="18" spans="1:9" x14ac:dyDescent="0.25">
      <c r="A18" s="10" t="s">
        <v>27</v>
      </c>
      <c r="B18" s="11" t="s">
        <v>28</v>
      </c>
      <c r="C18" s="12" t="s">
        <v>5</v>
      </c>
      <c r="D18" s="13">
        <v>9</v>
      </c>
      <c r="E18" s="8"/>
      <c r="F18" s="9">
        <f t="shared" si="3"/>
        <v>0</v>
      </c>
      <c r="G18" s="1"/>
    </row>
    <row r="19" spans="1:9" x14ac:dyDescent="0.25">
      <c r="A19" s="10" t="s">
        <v>29</v>
      </c>
      <c r="B19" s="11" t="s">
        <v>30</v>
      </c>
      <c r="C19" s="12" t="s">
        <v>5</v>
      </c>
      <c r="D19" s="13">
        <v>2</v>
      </c>
      <c r="E19" s="8"/>
      <c r="F19" s="9">
        <f t="shared" si="3"/>
        <v>0</v>
      </c>
      <c r="G19" s="1"/>
    </row>
    <row r="20" spans="1:9" x14ac:dyDescent="0.25">
      <c r="A20" s="10" t="s">
        <v>31</v>
      </c>
      <c r="B20" s="11" t="s">
        <v>32</v>
      </c>
      <c r="C20" s="12" t="s">
        <v>5</v>
      </c>
      <c r="D20" s="13">
        <v>6</v>
      </c>
      <c r="E20" s="8"/>
      <c r="F20" s="9">
        <f t="shared" si="3"/>
        <v>0</v>
      </c>
      <c r="G20" s="1"/>
    </row>
    <row r="21" spans="1:9" x14ac:dyDescent="0.25">
      <c r="A21" s="10" t="s">
        <v>33</v>
      </c>
      <c r="B21" s="11" t="s">
        <v>34</v>
      </c>
      <c r="C21" s="12" t="s">
        <v>5</v>
      </c>
      <c r="D21" s="13">
        <v>8</v>
      </c>
      <c r="E21" s="8"/>
      <c r="F21" s="9">
        <f t="shared" si="3"/>
        <v>0</v>
      </c>
      <c r="G21" s="1"/>
    </row>
    <row r="22" spans="1:9" x14ac:dyDescent="0.25">
      <c r="A22" s="10" t="s">
        <v>37</v>
      </c>
      <c r="B22" s="11" t="s">
        <v>36</v>
      </c>
      <c r="C22" s="12" t="s">
        <v>5</v>
      </c>
      <c r="D22" s="13">
        <v>1</v>
      </c>
      <c r="E22" s="8"/>
      <c r="F22" s="9">
        <f t="shared" si="3"/>
        <v>0</v>
      </c>
      <c r="G22" s="1"/>
    </row>
    <row r="23" spans="1:9" x14ac:dyDescent="0.25">
      <c r="A23" s="16" t="s">
        <v>38</v>
      </c>
      <c r="B23" s="17" t="s">
        <v>39</v>
      </c>
      <c r="C23" s="18" t="s">
        <v>5</v>
      </c>
      <c r="D23" s="62">
        <v>1</v>
      </c>
      <c r="E23" s="63"/>
      <c r="F23" s="40">
        <f t="shared" si="3"/>
        <v>0</v>
      </c>
      <c r="G23" s="1"/>
    </row>
    <row r="24" spans="1:9" x14ac:dyDescent="0.25">
      <c r="A24" s="57" t="s">
        <v>43</v>
      </c>
      <c r="B24" s="58" t="s">
        <v>49</v>
      </c>
      <c r="C24" s="59" t="s">
        <v>50</v>
      </c>
      <c r="D24" s="60">
        <v>15</v>
      </c>
      <c r="E24" s="61"/>
      <c r="F24" s="32">
        <f t="shared" si="3"/>
        <v>0</v>
      </c>
      <c r="G24" s="140">
        <f>SUM(F5:F24)</f>
        <v>0</v>
      </c>
    </row>
    <row r="25" spans="1:9" ht="20.100000000000001" customHeight="1" x14ac:dyDescent="0.25">
      <c r="A25" s="14" t="s">
        <v>130</v>
      </c>
      <c r="B25" s="33" t="s">
        <v>53</v>
      </c>
      <c r="C25" s="12"/>
      <c r="D25" s="34"/>
      <c r="E25" s="15"/>
      <c r="F25" s="9"/>
      <c r="G25" s="35"/>
      <c r="H25" s="36"/>
      <c r="I25" s="37"/>
    </row>
    <row r="26" spans="1:9" ht="18" customHeight="1" x14ac:dyDescent="0.25">
      <c r="A26" s="16" t="s">
        <v>54</v>
      </c>
      <c r="B26" s="38" t="s">
        <v>55</v>
      </c>
      <c r="C26" s="18" t="s">
        <v>7</v>
      </c>
      <c r="D26" s="39">
        <v>25</v>
      </c>
      <c r="E26" s="51"/>
      <c r="F26" s="40">
        <f>E26*D26</f>
        <v>0</v>
      </c>
      <c r="G26" s="41"/>
      <c r="H26" s="42"/>
      <c r="I26" s="43"/>
    </row>
    <row r="27" spans="1:9" x14ac:dyDescent="0.25">
      <c r="A27" s="21"/>
      <c r="B27" s="22" t="s">
        <v>8</v>
      </c>
      <c r="C27" s="23"/>
      <c r="D27" s="24"/>
      <c r="E27" s="25"/>
      <c r="F27" s="26">
        <f>SUM(F4:F26)</f>
        <v>0</v>
      </c>
      <c r="G27" s="1"/>
    </row>
    <row r="28" spans="1:9" x14ac:dyDescent="0.25">
      <c r="A28" s="21"/>
      <c r="B28" s="27" t="s">
        <v>9</v>
      </c>
      <c r="C28" s="28"/>
      <c r="D28" s="7"/>
      <c r="E28" s="4"/>
      <c r="F28" s="29">
        <f>F27*0.21</f>
        <v>0</v>
      </c>
      <c r="G28" s="1"/>
    </row>
    <row r="29" spans="1:9" x14ac:dyDescent="0.25">
      <c r="A29" s="21"/>
      <c r="B29" s="22" t="s">
        <v>0</v>
      </c>
      <c r="C29" s="23"/>
      <c r="D29" s="24"/>
      <c r="E29" s="25"/>
      <c r="F29" s="26">
        <f>SUM(F27:F28)</f>
        <v>0</v>
      </c>
      <c r="G29" s="1"/>
    </row>
    <row r="30" spans="1:9" x14ac:dyDescent="0.25">
      <c r="A30" s="30" t="s">
        <v>48</v>
      </c>
      <c r="B30" s="30" t="s">
        <v>56</v>
      </c>
      <c r="E30" s="2"/>
      <c r="F30" s="2"/>
      <c r="G30" s="1"/>
    </row>
  </sheetData>
  <pageMargins left="0.7" right="0.7" top="0.78740157499999996" bottom="0.78740157499999996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tabSelected="1" workbookViewId="0">
      <selection activeCell="H5" sqref="H5"/>
    </sheetView>
  </sheetViews>
  <sheetFormatPr defaultRowHeight="15" x14ac:dyDescent="0.25"/>
  <cols>
    <col min="2" max="2" width="19.28515625" customWidth="1"/>
    <col min="3" max="3" width="11.7109375" customWidth="1"/>
    <col min="5" max="5" width="12.140625" customWidth="1"/>
    <col min="6" max="6" width="15.28515625" customWidth="1"/>
    <col min="8" max="8" width="13.42578125" customWidth="1"/>
  </cols>
  <sheetData>
    <row r="1" spans="1:10" ht="15.75" x14ac:dyDescent="0.25">
      <c r="A1" s="142" t="s">
        <v>134</v>
      </c>
      <c r="B1" s="142"/>
      <c r="C1" s="142"/>
    </row>
    <row r="2" spans="1:10" ht="15.75" x14ac:dyDescent="0.25">
      <c r="A2" s="142"/>
      <c r="B2" s="142"/>
      <c r="C2" s="142"/>
    </row>
    <row r="3" spans="1:10" x14ac:dyDescent="0.25">
      <c r="A3" s="64" t="s">
        <v>131</v>
      </c>
      <c r="B3" s="30" t="s">
        <v>57</v>
      </c>
    </row>
    <row r="4" spans="1:10" ht="44.25" customHeight="1" x14ac:dyDescent="0.25">
      <c r="A4" s="65" t="s">
        <v>137</v>
      </c>
      <c r="B4" s="65" t="s">
        <v>58</v>
      </c>
      <c r="C4" s="66" t="s">
        <v>59</v>
      </c>
      <c r="D4" s="65" t="s">
        <v>60</v>
      </c>
      <c r="E4" s="65" t="s">
        <v>61</v>
      </c>
      <c r="F4" s="65" t="s">
        <v>136</v>
      </c>
      <c r="G4" s="65" t="s">
        <v>53</v>
      </c>
      <c r="H4" s="65" t="s">
        <v>138</v>
      </c>
      <c r="I4" s="65" t="s">
        <v>0</v>
      </c>
      <c r="J4" s="67"/>
    </row>
    <row r="5" spans="1:10" ht="15" customHeight="1" x14ac:dyDescent="0.25">
      <c r="A5" s="68">
        <v>2</v>
      </c>
      <c r="B5" s="69" t="s">
        <v>64</v>
      </c>
      <c r="C5" s="70">
        <v>193</v>
      </c>
      <c r="D5" s="71" t="s">
        <v>65</v>
      </c>
      <c r="E5" s="72"/>
      <c r="F5" s="72"/>
      <c r="G5" s="72"/>
      <c r="H5" s="72"/>
      <c r="I5" s="73">
        <f t="shared" ref="I5:I36" si="0">SUM(E5:H5)</f>
        <v>0</v>
      </c>
      <c r="J5" s="74"/>
    </row>
    <row r="6" spans="1:10" ht="15" customHeight="1" x14ac:dyDescent="0.25">
      <c r="A6" s="75">
        <v>3</v>
      </c>
      <c r="B6" s="76" t="s">
        <v>64</v>
      </c>
      <c r="C6" s="77">
        <v>155</v>
      </c>
      <c r="D6" s="78" t="s">
        <v>65</v>
      </c>
      <c r="E6" s="79"/>
      <c r="F6" s="79"/>
      <c r="G6" s="79"/>
      <c r="H6" s="79"/>
      <c r="I6" s="80">
        <f t="shared" si="0"/>
        <v>0</v>
      </c>
      <c r="J6" s="81"/>
    </row>
    <row r="7" spans="1:10" ht="15" customHeight="1" x14ac:dyDescent="0.25">
      <c r="A7" s="75">
        <v>4</v>
      </c>
      <c r="B7" s="76" t="s">
        <v>64</v>
      </c>
      <c r="C7" s="77">
        <v>172</v>
      </c>
      <c r="D7" s="78" t="s">
        <v>65</v>
      </c>
      <c r="E7" s="79"/>
      <c r="F7" s="79"/>
      <c r="G7" s="79"/>
      <c r="H7" s="79"/>
      <c r="I7" s="80">
        <f t="shared" si="0"/>
        <v>0</v>
      </c>
      <c r="J7" s="81"/>
    </row>
    <row r="8" spans="1:10" ht="15" customHeight="1" x14ac:dyDescent="0.25">
      <c r="A8" s="75">
        <v>5</v>
      </c>
      <c r="B8" s="76" t="s">
        <v>64</v>
      </c>
      <c r="C8" s="77">
        <v>155</v>
      </c>
      <c r="D8" s="78" t="s">
        <v>65</v>
      </c>
      <c r="E8" s="79"/>
      <c r="F8" s="79"/>
      <c r="G8" s="79"/>
      <c r="H8" s="79"/>
      <c r="I8" s="80">
        <f t="shared" si="0"/>
        <v>0</v>
      </c>
      <c r="J8" s="81"/>
    </row>
    <row r="9" spans="1:10" ht="15" customHeight="1" x14ac:dyDescent="0.25">
      <c r="A9" s="75">
        <v>6</v>
      </c>
      <c r="B9" s="76" t="s">
        <v>66</v>
      </c>
      <c r="C9" s="77">
        <v>177</v>
      </c>
      <c r="D9" s="78" t="s">
        <v>67</v>
      </c>
      <c r="E9" s="79"/>
      <c r="F9" s="79"/>
      <c r="G9" s="79"/>
      <c r="H9" s="79"/>
      <c r="I9" s="80">
        <f t="shared" si="0"/>
        <v>0</v>
      </c>
      <c r="J9" s="81"/>
    </row>
    <row r="10" spans="1:10" ht="15" customHeight="1" x14ac:dyDescent="0.25">
      <c r="A10" s="75">
        <v>7</v>
      </c>
      <c r="B10" s="76" t="s">
        <v>66</v>
      </c>
      <c r="C10" s="77">
        <v>135</v>
      </c>
      <c r="D10" s="78" t="s">
        <v>67</v>
      </c>
      <c r="E10" s="79"/>
      <c r="F10" s="79"/>
      <c r="G10" s="79"/>
      <c r="H10" s="79"/>
      <c r="I10" s="80">
        <f t="shared" si="0"/>
        <v>0</v>
      </c>
      <c r="J10" s="81"/>
    </row>
    <row r="11" spans="1:10" ht="15" customHeight="1" x14ac:dyDescent="0.25">
      <c r="A11" s="75">
        <v>8</v>
      </c>
      <c r="B11" s="76" t="s">
        <v>68</v>
      </c>
      <c r="C11" s="77">
        <v>15</v>
      </c>
      <c r="D11" s="78" t="s">
        <v>69</v>
      </c>
      <c r="E11" s="79"/>
      <c r="F11" s="79"/>
      <c r="G11" s="79"/>
      <c r="H11" s="79"/>
      <c r="I11" s="80">
        <f t="shared" si="0"/>
        <v>0</v>
      </c>
      <c r="J11" s="81"/>
    </row>
    <row r="12" spans="1:10" ht="15" customHeight="1" x14ac:dyDescent="0.25">
      <c r="A12" s="75">
        <v>9</v>
      </c>
      <c r="B12" s="76" t="s">
        <v>68</v>
      </c>
      <c r="C12" s="77">
        <v>15</v>
      </c>
      <c r="D12" s="78" t="s">
        <v>69</v>
      </c>
      <c r="E12" s="79"/>
      <c r="F12" s="79"/>
      <c r="G12" s="79"/>
      <c r="H12" s="79"/>
      <c r="I12" s="80">
        <f t="shared" si="0"/>
        <v>0</v>
      </c>
      <c r="J12" s="81"/>
    </row>
    <row r="13" spans="1:10" ht="15" customHeight="1" x14ac:dyDescent="0.25">
      <c r="A13" s="75">
        <v>10</v>
      </c>
      <c r="B13" s="76" t="s">
        <v>64</v>
      </c>
      <c r="C13" s="77">
        <v>170</v>
      </c>
      <c r="D13" s="78" t="s">
        <v>65</v>
      </c>
      <c r="E13" s="79"/>
      <c r="F13" s="79"/>
      <c r="G13" s="79"/>
      <c r="H13" s="79"/>
      <c r="I13" s="80">
        <f t="shared" si="0"/>
        <v>0</v>
      </c>
      <c r="J13" s="81"/>
    </row>
    <row r="14" spans="1:10" ht="15" customHeight="1" x14ac:dyDescent="0.25">
      <c r="A14" s="75">
        <v>11</v>
      </c>
      <c r="B14" s="76" t="s">
        <v>64</v>
      </c>
      <c r="C14" s="77">
        <v>120</v>
      </c>
      <c r="D14" s="78" t="s">
        <v>65</v>
      </c>
      <c r="E14" s="79"/>
      <c r="F14" s="79"/>
      <c r="G14" s="79"/>
      <c r="H14" s="79"/>
      <c r="I14" s="80">
        <f t="shared" si="0"/>
        <v>0</v>
      </c>
      <c r="J14" s="81"/>
    </row>
    <row r="15" spans="1:10" ht="15" customHeight="1" x14ac:dyDescent="0.25">
      <c r="A15" s="75">
        <v>12</v>
      </c>
      <c r="B15" s="76" t="s">
        <v>64</v>
      </c>
      <c r="C15" s="77">
        <v>127</v>
      </c>
      <c r="D15" s="78" t="s">
        <v>65</v>
      </c>
      <c r="E15" s="79"/>
      <c r="F15" s="79"/>
      <c r="G15" s="79"/>
      <c r="H15" s="79"/>
      <c r="I15" s="80">
        <f t="shared" si="0"/>
        <v>0</v>
      </c>
      <c r="J15" s="81"/>
    </row>
    <row r="16" spans="1:10" ht="15" customHeight="1" x14ac:dyDescent="0.25">
      <c r="A16" s="75">
        <v>13</v>
      </c>
      <c r="B16" s="76" t="s">
        <v>70</v>
      </c>
      <c r="C16" s="77">
        <v>193</v>
      </c>
      <c r="D16" s="78" t="s">
        <v>71</v>
      </c>
      <c r="E16" s="79"/>
      <c r="F16" s="79"/>
      <c r="G16" s="79"/>
      <c r="H16" s="79"/>
      <c r="I16" s="80">
        <f t="shared" si="0"/>
        <v>0</v>
      </c>
      <c r="J16" s="81"/>
    </row>
    <row r="17" spans="1:12" ht="15" customHeight="1" x14ac:dyDescent="0.25">
      <c r="A17" s="75">
        <v>14</v>
      </c>
      <c r="B17" s="76" t="s">
        <v>68</v>
      </c>
      <c r="C17" s="77">
        <v>280</v>
      </c>
      <c r="D17" s="78" t="s">
        <v>65</v>
      </c>
      <c r="E17" s="79"/>
      <c r="F17" s="79"/>
      <c r="G17" s="79"/>
      <c r="H17" s="79"/>
      <c r="I17" s="80">
        <f t="shared" si="0"/>
        <v>0</v>
      </c>
      <c r="J17" s="81"/>
    </row>
    <row r="18" spans="1:12" ht="15" customHeight="1" x14ac:dyDescent="0.25">
      <c r="A18" s="75">
        <v>15</v>
      </c>
      <c r="B18" s="76" t="s">
        <v>68</v>
      </c>
      <c r="C18" s="77">
        <v>317</v>
      </c>
      <c r="D18" s="78" t="s">
        <v>65</v>
      </c>
      <c r="E18" s="79"/>
      <c r="F18" s="79"/>
      <c r="G18" s="79"/>
      <c r="H18" s="79"/>
      <c r="I18" s="80">
        <f t="shared" si="0"/>
        <v>0</v>
      </c>
      <c r="J18" s="81"/>
    </row>
    <row r="19" spans="1:12" ht="15" customHeight="1" x14ac:dyDescent="0.25">
      <c r="A19" s="82">
        <v>17</v>
      </c>
      <c r="B19" s="76" t="s">
        <v>64</v>
      </c>
      <c r="C19" s="77">
        <v>212</v>
      </c>
      <c r="D19" s="78" t="s">
        <v>65</v>
      </c>
      <c r="E19" s="79"/>
      <c r="F19" s="79"/>
      <c r="G19" s="79"/>
      <c r="H19" s="79"/>
      <c r="I19" s="80">
        <f t="shared" si="0"/>
        <v>0</v>
      </c>
      <c r="J19" s="81"/>
    </row>
    <row r="20" spans="1:12" ht="15" customHeight="1" x14ac:dyDescent="0.25">
      <c r="A20" s="82">
        <v>19</v>
      </c>
      <c r="B20" s="76" t="s">
        <v>64</v>
      </c>
      <c r="C20" s="77">
        <v>162</v>
      </c>
      <c r="D20" s="77" t="s">
        <v>65</v>
      </c>
      <c r="E20" s="79"/>
      <c r="F20" s="79"/>
      <c r="G20" s="79"/>
      <c r="H20" s="79"/>
      <c r="I20" s="80">
        <f t="shared" si="0"/>
        <v>0</v>
      </c>
      <c r="J20" s="81"/>
      <c r="L20" t="s">
        <v>132</v>
      </c>
    </row>
    <row r="21" spans="1:12" ht="15" customHeight="1" x14ac:dyDescent="0.25">
      <c r="A21" s="82">
        <v>20</v>
      </c>
      <c r="B21" s="76" t="s">
        <v>66</v>
      </c>
      <c r="C21" s="77">
        <v>131</v>
      </c>
      <c r="D21" s="77" t="s">
        <v>67</v>
      </c>
      <c r="E21" s="79"/>
      <c r="F21" s="79"/>
      <c r="G21" s="79"/>
      <c r="H21" s="79"/>
      <c r="I21" s="80">
        <f t="shared" si="0"/>
        <v>0</v>
      </c>
      <c r="J21" s="81"/>
    </row>
    <row r="22" spans="1:12" ht="15" customHeight="1" x14ac:dyDescent="0.25">
      <c r="A22" s="82">
        <v>22</v>
      </c>
      <c r="B22" s="76" t="s">
        <v>66</v>
      </c>
      <c r="C22" s="83">
        <v>133</v>
      </c>
      <c r="D22" s="84" t="s">
        <v>67</v>
      </c>
      <c r="E22" s="79"/>
      <c r="F22" s="79"/>
      <c r="G22" s="79"/>
      <c r="H22" s="79"/>
      <c r="I22" s="80">
        <f t="shared" si="0"/>
        <v>0</v>
      </c>
      <c r="J22" s="81"/>
    </row>
    <row r="23" spans="1:12" ht="15" customHeight="1" x14ac:dyDescent="0.25">
      <c r="A23" s="82">
        <v>24</v>
      </c>
      <c r="B23" s="76" t="s">
        <v>66</v>
      </c>
      <c r="C23" s="77">
        <v>136</v>
      </c>
      <c r="D23" s="77" t="s">
        <v>67</v>
      </c>
      <c r="E23" s="79"/>
      <c r="F23" s="79"/>
      <c r="G23" s="79"/>
      <c r="H23" s="79"/>
      <c r="I23" s="80">
        <f t="shared" si="0"/>
        <v>0</v>
      </c>
      <c r="J23" s="81"/>
    </row>
    <row r="24" spans="1:12" ht="15" customHeight="1" x14ac:dyDescent="0.25">
      <c r="A24" s="82">
        <v>25</v>
      </c>
      <c r="B24" s="76" t="s">
        <v>66</v>
      </c>
      <c r="C24" s="77">
        <v>133</v>
      </c>
      <c r="D24" s="77" t="s">
        <v>67</v>
      </c>
      <c r="E24" s="79"/>
      <c r="F24" s="79"/>
      <c r="G24" s="79"/>
      <c r="H24" s="79"/>
      <c r="I24" s="80">
        <f t="shared" si="0"/>
        <v>0</v>
      </c>
      <c r="J24" s="81"/>
    </row>
    <row r="25" spans="1:12" ht="15" customHeight="1" x14ac:dyDescent="0.25">
      <c r="A25" s="82">
        <v>26</v>
      </c>
      <c r="B25" s="76" t="s">
        <v>66</v>
      </c>
      <c r="C25" s="77">
        <v>180</v>
      </c>
      <c r="D25" s="78" t="s">
        <v>67</v>
      </c>
      <c r="E25" s="79"/>
      <c r="F25" s="79"/>
      <c r="G25" s="79"/>
      <c r="H25" s="79"/>
      <c r="I25" s="80">
        <f t="shared" si="0"/>
        <v>0</v>
      </c>
      <c r="J25" s="81"/>
    </row>
    <row r="26" spans="1:12" ht="15" customHeight="1" x14ac:dyDescent="0.25">
      <c r="A26" s="82">
        <v>28</v>
      </c>
      <c r="B26" s="76" t="s">
        <v>64</v>
      </c>
      <c r="C26" s="77">
        <v>216</v>
      </c>
      <c r="D26" s="78" t="s">
        <v>65</v>
      </c>
      <c r="E26" s="79"/>
      <c r="F26" s="79"/>
      <c r="G26" s="79"/>
      <c r="H26" s="79"/>
      <c r="I26" s="80">
        <f t="shared" si="0"/>
        <v>0</v>
      </c>
      <c r="J26" s="85"/>
    </row>
    <row r="27" spans="1:12" ht="15" customHeight="1" x14ac:dyDescent="0.25">
      <c r="A27" s="82">
        <v>29</v>
      </c>
      <c r="B27" s="76" t="s">
        <v>72</v>
      </c>
      <c r="C27" s="77">
        <v>206</v>
      </c>
      <c r="D27" s="78" t="s">
        <v>67</v>
      </c>
      <c r="E27" s="79"/>
      <c r="F27" s="79"/>
      <c r="G27" s="79"/>
      <c r="H27" s="79"/>
      <c r="I27" s="80">
        <f t="shared" si="0"/>
        <v>0</v>
      </c>
      <c r="J27" s="74"/>
    </row>
    <row r="28" spans="1:12" ht="15" customHeight="1" x14ac:dyDescent="0.25">
      <c r="A28" s="82">
        <v>33</v>
      </c>
      <c r="B28" s="76" t="s">
        <v>66</v>
      </c>
      <c r="C28" s="84">
        <v>191</v>
      </c>
      <c r="D28" s="78" t="s">
        <v>67</v>
      </c>
      <c r="E28" s="79"/>
      <c r="F28" s="79"/>
      <c r="G28" s="79"/>
      <c r="H28" s="79"/>
      <c r="I28" s="80">
        <f t="shared" si="0"/>
        <v>0</v>
      </c>
      <c r="J28" s="81"/>
    </row>
    <row r="29" spans="1:12" ht="15" customHeight="1" x14ac:dyDescent="0.25">
      <c r="A29" s="75">
        <v>36</v>
      </c>
      <c r="B29" s="76" t="s">
        <v>73</v>
      </c>
      <c r="C29" s="77">
        <v>129</v>
      </c>
      <c r="D29" s="78" t="s">
        <v>67</v>
      </c>
      <c r="E29" s="79"/>
      <c r="F29" s="79"/>
      <c r="G29" s="79"/>
      <c r="H29" s="79"/>
      <c r="I29" s="80">
        <f t="shared" si="0"/>
        <v>0</v>
      </c>
      <c r="J29" s="81"/>
    </row>
    <row r="30" spans="1:12" ht="15" customHeight="1" x14ac:dyDescent="0.25">
      <c r="A30" s="75">
        <v>37</v>
      </c>
      <c r="B30" s="76" t="s">
        <v>73</v>
      </c>
      <c r="C30" s="77">
        <v>153</v>
      </c>
      <c r="D30" s="78" t="s">
        <v>67</v>
      </c>
      <c r="E30" s="79"/>
      <c r="F30" s="79"/>
      <c r="G30" s="79"/>
      <c r="H30" s="79"/>
      <c r="I30" s="80">
        <f t="shared" si="0"/>
        <v>0</v>
      </c>
      <c r="J30" s="81"/>
    </row>
    <row r="31" spans="1:12" ht="15" customHeight="1" x14ac:dyDescent="0.25">
      <c r="A31" s="75">
        <v>38</v>
      </c>
      <c r="B31" s="76" t="s">
        <v>66</v>
      </c>
      <c r="C31" s="86">
        <v>142</v>
      </c>
      <c r="D31" s="87" t="s">
        <v>67</v>
      </c>
      <c r="E31" s="79"/>
      <c r="F31" s="79"/>
      <c r="G31" s="79"/>
      <c r="H31" s="79"/>
      <c r="I31" s="80">
        <f t="shared" si="0"/>
        <v>0</v>
      </c>
      <c r="J31" s="81"/>
    </row>
    <row r="32" spans="1:12" ht="15" customHeight="1" x14ac:dyDescent="0.25">
      <c r="A32" s="75" t="s">
        <v>74</v>
      </c>
      <c r="B32" s="76" t="s">
        <v>73</v>
      </c>
      <c r="C32" s="86">
        <v>133</v>
      </c>
      <c r="D32" s="87" t="s">
        <v>67</v>
      </c>
      <c r="E32" s="79"/>
      <c r="F32" s="79"/>
      <c r="G32" s="79"/>
      <c r="H32" s="79"/>
      <c r="I32" s="80">
        <f t="shared" si="0"/>
        <v>0</v>
      </c>
      <c r="J32" s="81"/>
    </row>
    <row r="33" spans="1:10" ht="15" customHeight="1" x14ac:dyDescent="0.25">
      <c r="A33" s="75" t="s">
        <v>75</v>
      </c>
      <c r="B33" s="76" t="s">
        <v>66</v>
      </c>
      <c r="C33" s="86">
        <v>150</v>
      </c>
      <c r="D33" s="87" t="s">
        <v>67</v>
      </c>
      <c r="E33" s="79"/>
      <c r="F33" s="79"/>
      <c r="G33" s="79"/>
      <c r="H33" s="79"/>
      <c r="I33" s="80">
        <f t="shared" si="0"/>
        <v>0</v>
      </c>
      <c r="J33" s="81"/>
    </row>
    <row r="34" spans="1:10" ht="15" customHeight="1" x14ac:dyDescent="0.25">
      <c r="A34" s="75" t="s">
        <v>76</v>
      </c>
      <c r="B34" s="76" t="s">
        <v>66</v>
      </c>
      <c r="C34" s="86">
        <v>155</v>
      </c>
      <c r="D34" s="87" t="s">
        <v>67</v>
      </c>
      <c r="E34" s="79"/>
      <c r="F34" s="79"/>
      <c r="G34" s="79"/>
      <c r="H34" s="79"/>
      <c r="I34" s="80">
        <f t="shared" si="0"/>
        <v>0</v>
      </c>
      <c r="J34" s="81"/>
    </row>
    <row r="35" spans="1:10" ht="15" customHeight="1" x14ac:dyDescent="0.25">
      <c r="A35" s="75" t="s">
        <v>77</v>
      </c>
      <c r="B35" s="76" t="s">
        <v>78</v>
      </c>
      <c r="C35" s="84">
        <v>8</v>
      </c>
      <c r="D35" s="84" t="s">
        <v>69</v>
      </c>
      <c r="E35" s="79"/>
      <c r="F35" s="79"/>
      <c r="G35" s="79"/>
      <c r="H35" s="79"/>
      <c r="I35" s="80">
        <f t="shared" si="0"/>
        <v>0</v>
      </c>
      <c r="J35" s="81"/>
    </row>
    <row r="36" spans="1:10" ht="15" customHeight="1" x14ac:dyDescent="0.25">
      <c r="A36" s="75" t="s">
        <v>79</v>
      </c>
      <c r="B36" s="76" t="s">
        <v>80</v>
      </c>
      <c r="C36" s="84">
        <v>168</v>
      </c>
      <c r="D36" s="84" t="s">
        <v>67</v>
      </c>
      <c r="E36" s="79"/>
      <c r="F36" s="79"/>
      <c r="G36" s="79"/>
      <c r="H36" s="79"/>
      <c r="I36" s="80">
        <f t="shared" si="0"/>
        <v>0</v>
      </c>
      <c r="J36" s="81"/>
    </row>
    <row r="37" spans="1:10" ht="15" customHeight="1" x14ac:dyDescent="0.25">
      <c r="A37" s="75" t="s">
        <v>81</v>
      </c>
      <c r="B37" s="76" t="s">
        <v>80</v>
      </c>
      <c r="C37" s="86">
        <v>155</v>
      </c>
      <c r="D37" s="87" t="s">
        <v>67</v>
      </c>
      <c r="E37" s="79"/>
      <c r="F37" s="79"/>
      <c r="G37" s="79"/>
      <c r="H37" s="79"/>
      <c r="I37" s="80">
        <f t="shared" ref="I37:I66" si="1">SUM(E37:H37)</f>
        <v>0</v>
      </c>
      <c r="J37" s="81"/>
    </row>
    <row r="38" spans="1:10" ht="15" customHeight="1" x14ac:dyDescent="0.25">
      <c r="A38" s="75" t="s">
        <v>82</v>
      </c>
      <c r="B38" s="76" t="s">
        <v>80</v>
      </c>
      <c r="C38" s="86">
        <v>100</v>
      </c>
      <c r="D38" s="87" t="s">
        <v>67</v>
      </c>
      <c r="E38" s="79"/>
      <c r="F38" s="79"/>
      <c r="G38" s="79"/>
      <c r="H38" s="79"/>
      <c r="I38" s="80">
        <f t="shared" si="1"/>
        <v>0</v>
      </c>
      <c r="J38" s="81"/>
    </row>
    <row r="39" spans="1:10" ht="15" customHeight="1" x14ac:dyDescent="0.25">
      <c r="A39" s="75" t="s">
        <v>83</v>
      </c>
      <c r="B39" s="76" t="s">
        <v>64</v>
      </c>
      <c r="C39" s="86">
        <v>145</v>
      </c>
      <c r="D39" s="87" t="s">
        <v>65</v>
      </c>
      <c r="E39" s="79"/>
      <c r="F39" s="79"/>
      <c r="G39" s="79"/>
      <c r="H39" s="79"/>
      <c r="I39" s="80">
        <f t="shared" si="1"/>
        <v>0</v>
      </c>
      <c r="J39" s="81"/>
    </row>
    <row r="40" spans="1:10" ht="15" customHeight="1" x14ac:dyDescent="0.25">
      <c r="A40" s="75" t="s">
        <v>84</v>
      </c>
      <c r="B40" s="76" t="s">
        <v>70</v>
      </c>
      <c r="C40" s="84">
        <v>226</v>
      </c>
      <c r="D40" s="87" t="s">
        <v>71</v>
      </c>
      <c r="E40" s="79"/>
      <c r="F40" s="79"/>
      <c r="G40" s="79"/>
      <c r="H40" s="79"/>
      <c r="I40" s="80">
        <f t="shared" si="1"/>
        <v>0</v>
      </c>
      <c r="J40" s="81"/>
    </row>
    <row r="41" spans="1:10" ht="15" customHeight="1" x14ac:dyDescent="0.25">
      <c r="A41" s="75" t="s">
        <v>85</v>
      </c>
      <c r="B41" s="76" t="s">
        <v>133</v>
      </c>
      <c r="C41" s="86" t="s">
        <v>86</v>
      </c>
      <c r="D41" s="87" t="s">
        <v>87</v>
      </c>
      <c r="E41" s="79"/>
      <c r="F41" s="79"/>
      <c r="G41" s="79"/>
      <c r="H41" s="79"/>
      <c r="I41" s="80">
        <f t="shared" si="1"/>
        <v>0</v>
      </c>
      <c r="J41" s="81"/>
    </row>
    <row r="42" spans="1:10" ht="15" customHeight="1" x14ac:dyDescent="0.25">
      <c r="A42" s="75" t="s">
        <v>88</v>
      </c>
      <c r="B42" s="76" t="s">
        <v>68</v>
      </c>
      <c r="C42" s="86">
        <v>221</v>
      </c>
      <c r="D42" s="87" t="s">
        <v>67</v>
      </c>
      <c r="E42" s="79"/>
      <c r="F42" s="79"/>
      <c r="G42" s="79"/>
      <c r="H42" s="79"/>
      <c r="I42" s="80">
        <f t="shared" si="1"/>
        <v>0</v>
      </c>
      <c r="J42" s="81"/>
    </row>
    <row r="43" spans="1:10" ht="15" customHeight="1" x14ac:dyDescent="0.25">
      <c r="A43" s="75" t="s">
        <v>89</v>
      </c>
      <c r="B43" s="76" t="s">
        <v>73</v>
      </c>
      <c r="C43" s="86">
        <v>170</v>
      </c>
      <c r="D43" s="87" t="s">
        <v>67</v>
      </c>
      <c r="E43" s="79"/>
      <c r="F43" s="79"/>
      <c r="G43" s="79"/>
      <c r="H43" s="79"/>
      <c r="I43" s="80">
        <f t="shared" si="1"/>
        <v>0</v>
      </c>
      <c r="J43" s="81"/>
    </row>
    <row r="44" spans="1:10" ht="15" customHeight="1" x14ac:dyDescent="0.25">
      <c r="A44" s="75" t="s">
        <v>90</v>
      </c>
      <c r="B44" s="76" t="s">
        <v>73</v>
      </c>
      <c r="C44" s="86">
        <v>143</v>
      </c>
      <c r="D44" s="87" t="s">
        <v>67</v>
      </c>
      <c r="E44" s="79"/>
      <c r="F44" s="79"/>
      <c r="G44" s="79"/>
      <c r="H44" s="79"/>
      <c r="I44" s="80">
        <f t="shared" si="1"/>
        <v>0</v>
      </c>
      <c r="J44" s="81"/>
    </row>
    <row r="45" spans="1:10" ht="15" customHeight="1" x14ac:dyDescent="0.25">
      <c r="A45" s="75" t="s">
        <v>91</v>
      </c>
      <c r="B45" s="76" t="s">
        <v>73</v>
      </c>
      <c r="C45" s="86">
        <v>175</v>
      </c>
      <c r="D45" s="87" t="s">
        <v>67</v>
      </c>
      <c r="E45" s="79"/>
      <c r="F45" s="79"/>
      <c r="G45" s="79"/>
      <c r="H45" s="79"/>
      <c r="I45" s="80">
        <f t="shared" si="1"/>
        <v>0</v>
      </c>
      <c r="J45" s="81"/>
    </row>
    <row r="46" spans="1:10" ht="15" customHeight="1" x14ac:dyDescent="0.25">
      <c r="A46" s="75" t="s">
        <v>92</v>
      </c>
      <c r="B46" s="76" t="s">
        <v>64</v>
      </c>
      <c r="C46" s="86">
        <v>179</v>
      </c>
      <c r="D46" s="87" t="s">
        <v>65</v>
      </c>
      <c r="E46" s="79"/>
      <c r="F46" s="79"/>
      <c r="G46" s="79"/>
      <c r="H46" s="79"/>
      <c r="I46" s="80">
        <f t="shared" si="1"/>
        <v>0</v>
      </c>
      <c r="J46" s="81"/>
    </row>
    <row r="47" spans="1:10" ht="15" customHeight="1" x14ac:dyDescent="0.25">
      <c r="A47" s="75" t="s">
        <v>93</v>
      </c>
      <c r="B47" s="76" t="s">
        <v>66</v>
      </c>
      <c r="C47" s="86">
        <v>164</v>
      </c>
      <c r="D47" s="87" t="s">
        <v>67</v>
      </c>
      <c r="E47" s="79"/>
      <c r="F47" s="79"/>
      <c r="G47" s="79"/>
      <c r="H47" s="79"/>
      <c r="I47" s="80">
        <f t="shared" si="1"/>
        <v>0</v>
      </c>
      <c r="J47" s="81"/>
    </row>
    <row r="48" spans="1:10" ht="15" customHeight="1" x14ac:dyDescent="0.25">
      <c r="A48" s="75" t="s">
        <v>94</v>
      </c>
      <c r="B48" s="76" t="s">
        <v>66</v>
      </c>
      <c r="C48" s="86">
        <v>135</v>
      </c>
      <c r="D48" s="87" t="s">
        <v>67</v>
      </c>
      <c r="E48" s="79"/>
      <c r="F48" s="79"/>
      <c r="G48" s="79"/>
      <c r="H48" s="79"/>
      <c r="I48" s="80">
        <f t="shared" si="1"/>
        <v>0</v>
      </c>
      <c r="J48" s="81"/>
    </row>
    <row r="49" spans="1:10" ht="15" customHeight="1" x14ac:dyDescent="0.25">
      <c r="A49" s="75" t="s">
        <v>95</v>
      </c>
      <c r="B49" s="76" t="s">
        <v>66</v>
      </c>
      <c r="C49" s="86">
        <v>108</v>
      </c>
      <c r="D49" s="87" t="s">
        <v>67</v>
      </c>
      <c r="E49" s="79"/>
      <c r="F49" s="79"/>
      <c r="G49" s="79"/>
      <c r="H49" s="79"/>
      <c r="I49" s="80">
        <f t="shared" si="1"/>
        <v>0</v>
      </c>
      <c r="J49" s="81"/>
    </row>
    <row r="50" spans="1:10" ht="15" customHeight="1" x14ac:dyDescent="0.25">
      <c r="A50" s="75" t="s">
        <v>96</v>
      </c>
      <c r="B50" s="76" t="s">
        <v>66</v>
      </c>
      <c r="C50" s="86">
        <v>50</v>
      </c>
      <c r="D50" s="87" t="s">
        <v>67</v>
      </c>
      <c r="E50" s="79"/>
      <c r="F50" s="79"/>
      <c r="G50" s="79"/>
      <c r="H50" s="79"/>
      <c r="I50" s="80">
        <f t="shared" si="1"/>
        <v>0</v>
      </c>
      <c r="J50" s="81"/>
    </row>
    <row r="51" spans="1:10" ht="15" customHeight="1" x14ac:dyDescent="0.25">
      <c r="A51" s="75" t="s">
        <v>97</v>
      </c>
      <c r="B51" s="76" t="s">
        <v>66</v>
      </c>
      <c r="C51" s="86">
        <v>161</v>
      </c>
      <c r="D51" s="87" t="s">
        <v>67</v>
      </c>
      <c r="E51" s="79"/>
      <c r="F51" s="79"/>
      <c r="G51" s="79"/>
      <c r="H51" s="79"/>
      <c r="I51" s="80">
        <f t="shared" si="1"/>
        <v>0</v>
      </c>
      <c r="J51" s="81"/>
    </row>
    <row r="52" spans="1:10" ht="15" customHeight="1" x14ac:dyDescent="0.25">
      <c r="A52" s="75" t="s">
        <v>98</v>
      </c>
      <c r="B52" s="76" t="s">
        <v>66</v>
      </c>
      <c r="C52" s="86">
        <v>153</v>
      </c>
      <c r="D52" s="87" t="s">
        <v>67</v>
      </c>
      <c r="E52" s="79"/>
      <c r="F52" s="79"/>
      <c r="G52" s="79"/>
      <c r="H52" s="79"/>
      <c r="I52" s="80">
        <f t="shared" si="1"/>
        <v>0</v>
      </c>
      <c r="J52" s="81"/>
    </row>
    <row r="53" spans="1:10" ht="15" customHeight="1" x14ac:dyDescent="0.25">
      <c r="A53" s="75" t="s">
        <v>99</v>
      </c>
      <c r="B53" s="76" t="s">
        <v>66</v>
      </c>
      <c r="C53" s="84">
        <v>135</v>
      </c>
      <c r="D53" s="84" t="s">
        <v>67</v>
      </c>
      <c r="E53" s="79"/>
      <c r="F53" s="79"/>
      <c r="G53" s="79"/>
      <c r="H53" s="79"/>
      <c r="I53" s="80">
        <f t="shared" si="1"/>
        <v>0</v>
      </c>
      <c r="J53" s="81"/>
    </row>
    <row r="54" spans="1:10" ht="15" customHeight="1" x14ac:dyDescent="0.25">
      <c r="A54" s="75" t="s">
        <v>100</v>
      </c>
      <c r="B54" s="76" t="s">
        <v>64</v>
      </c>
      <c r="C54" s="86">
        <v>191</v>
      </c>
      <c r="D54" s="87" t="s">
        <v>65</v>
      </c>
      <c r="E54" s="79"/>
      <c r="F54" s="79"/>
      <c r="G54" s="79"/>
      <c r="H54" s="79"/>
      <c r="I54" s="80">
        <f t="shared" si="1"/>
        <v>0</v>
      </c>
      <c r="J54" s="81"/>
    </row>
    <row r="55" spans="1:10" ht="15" customHeight="1" x14ac:dyDescent="0.25">
      <c r="A55" s="75" t="s">
        <v>101</v>
      </c>
      <c r="B55" s="76" t="s">
        <v>66</v>
      </c>
      <c r="C55" s="86">
        <v>167</v>
      </c>
      <c r="D55" s="87" t="s">
        <v>67</v>
      </c>
      <c r="E55" s="79"/>
      <c r="F55" s="79"/>
      <c r="G55" s="79"/>
      <c r="H55" s="79"/>
      <c r="I55" s="80">
        <f t="shared" si="1"/>
        <v>0</v>
      </c>
      <c r="J55" s="81"/>
    </row>
    <row r="56" spans="1:10" ht="15" customHeight="1" x14ac:dyDescent="0.25">
      <c r="A56" s="75" t="s">
        <v>102</v>
      </c>
      <c r="B56" s="76" t="s">
        <v>103</v>
      </c>
      <c r="C56" s="86">
        <v>147</v>
      </c>
      <c r="D56" s="87" t="s">
        <v>67</v>
      </c>
      <c r="E56" s="79"/>
      <c r="F56" s="79"/>
      <c r="G56" s="79"/>
      <c r="H56" s="79"/>
      <c r="I56" s="80">
        <f t="shared" si="1"/>
        <v>0</v>
      </c>
      <c r="J56" s="81"/>
    </row>
    <row r="57" spans="1:10" ht="15" customHeight="1" x14ac:dyDescent="0.25">
      <c r="A57" s="75" t="s">
        <v>104</v>
      </c>
      <c r="B57" s="76" t="s">
        <v>105</v>
      </c>
      <c r="C57" s="86" t="s">
        <v>106</v>
      </c>
      <c r="D57" s="87" t="s">
        <v>107</v>
      </c>
      <c r="E57" s="79"/>
      <c r="F57" s="79"/>
      <c r="G57" s="79"/>
      <c r="H57" s="79"/>
      <c r="I57" s="80">
        <f t="shared" si="1"/>
        <v>0</v>
      </c>
      <c r="J57" s="81"/>
    </row>
    <row r="58" spans="1:10" ht="15" customHeight="1" x14ac:dyDescent="0.25">
      <c r="A58" s="75" t="s">
        <v>108</v>
      </c>
      <c r="B58" s="76" t="s">
        <v>105</v>
      </c>
      <c r="C58" s="86" t="s">
        <v>109</v>
      </c>
      <c r="D58" s="87" t="s">
        <v>107</v>
      </c>
      <c r="E58" s="79"/>
      <c r="F58" s="79"/>
      <c r="G58" s="79"/>
      <c r="H58" s="79"/>
      <c r="I58" s="80">
        <f t="shared" si="1"/>
        <v>0</v>
      </c>
      <c r="J58" s="81"/>
    </row>
    <row r="59" spans="1:10" ht="15" customHeight="1" x14ac:dyDescent="0.25">
      <c r="A59" s="75" t="s">
        <v>110</v>
      </c>
      <c r="B59" s="76" t="s">
        <v>105</v>
      </c>
      <c r="C59" s="86" t="s">
        <v>106</v>
      </c>
      <c r="D59" s="87" t="s">
        <v>107</v>
      </c>
      <c r="E59" s="79"/>
      <c r="F59" s="79"/>
      <c r="G59" s="79"/>
      <c r="H59" s="79"/>
      <c r="I59" s="80">
        <f t="shared" si="1"/>
        <v>0</v>
      </c>
      <c r="J59" s="81"/>
    </row>
    <row r="60" spans="1:10" ht="15" customHeight="1" x14ac:dyDescent="0.25">
      <c r="A60" s="75" t="s">
        <v>111</v>
      </c>
      <c r="B60" s="76" t="s">
        <v>105</v>
      </c>
      <c r="C60" s="86" t="s">
        <v>109</v>
      </c>
      <c r="D60" s="87" t="s">
        <v>107</v>
      </c>
      <c r="E60" s="79"/>
      <c r="F60" s="79"/>
      <c r="G60" s="79"/>
      <c r="H60" s="79"/>
      <c r="I60" s="80">
        <f t="shared" si="1"/>
        <v>0</v>
      </c>
      <c r="J60" s="81"/>
    </row>
    <row r="61" spans="1:10" ht="15" customHeight="1" x14ac:dyDescent="0.25">
      <c r="A61" s="75" t="s">
        <v>112</v>
      </c>
      <c r="B61" s="76" t="s">
        <v>64</v>
      </c>
      <c r="C61" s="86">
        <v>160</v>
      </c>
      <c r="D61" s="87" t="s">
        <v>65</v>
      </c>
      <c r="E61" s="79"/>
      <c r="F61" s="79"/>
      <c r="G61" s="79"/>
      <c r="H61" s="79"/>
      <c r="I61" s="80">
        <f t="shared" si="1"/>
        <v>0</v>
      </c>
      <c r="J61" s="81"/>
    </row>
    <row r="62" spans="1:10" ht="15" customHeight="1" x14ac:dyDescent="0.25">
      <c r="A62" s="75" t="s">
        <v>113</v>
      </c>
      <c r="B62" s="76" t="s">
        <v>64</v>
      </c>
      <c r="C62" s="86">
        <v>105</v>
      </c>
      <c r="D62" s="87" t="s">
        <v>65</v>
      </c>
      <c r="E62" s="79"/>
      <c r="F62" s="79"/>
      <c r="G62" s="79"/>
      <c r="H62" s="79"/>
      <c r="I62" s="80">
        <f t="shared" si="1"/>
        <v>0</v>
      </c>
      <c r="J62" s="81"/>
    </row>
    <row r="63" spans="1:10" ht="15" customHeight="1" x14ac:dyDescent="0.25">
      <c r="A63" s="75" t="s">
        <v>114</v>
      </c>
      <c r="B63" s="76" t="s">
        <v>64</v>
      </c>
      <c r="C63" s="86">
        <v>120</v>
      </c>
      <c r="D63" s="87" t="s">
        <v>65</v>
      </c>
      <c r="E63" s="79"/>
      <c r="F63" s="79"/>
      <c r="G63" s="79"/>
      <c r="H63" s="79"/>
      <c r="I63" s="80">
        <f t="shared" si="1"/>
        <v>0</v>
      </c>
      <c r="J63" s="81"/>
    </row>
    <row r="64" spans="1:10" ht="15" customHeight="1" x14ac:dyDescent="0.25">
      <c r="A64" s="75" t="s">
        <v>115</v>
      </c>
      <c r="B64" s="76" t="s">
        <v>64</v>
      </c>
      <c r="C64" s="86">
        <v>147</v>
      </c>
      <c r="D64" s="87" t="s">
        <v>65</v>
      </c>
      <c r="E64" s="79"/>
      <c r="F64" s="79"/>
      <c r="G64" s="79"/>
      <c r="H64" s="79"/>
      <c r="I64" s="80">
        <f t="shared" si="1"/>
        <v>0</v>
      </c>
      <c r="J64" s="81"/>
    </row>
    <row r="65" spans="1:10" ht="15" customHeight="1" x14ac:dyDescent="0.25">
      <c r="A65" s="75" t="s">
        <v>116</v>
      </c>
      <c r="B65" s="76" t="s">
        <v>64</v>
      </c>
      <c r="C65" s="86">
        <v>98</v>
      </c>
      <c r="D65" s="87" t="s">
        <v>65</v>
      </c>
      <c r="E65" s="79"/>
      <c r="F65" s="79"/>
      <c r="G65" s="79"/>
      <c r="H65" s="79"/>
      <c r="I65" s="80">
        <f t="shared" si="1"/>
        <v>0</v>
      </c>
      <c r="J65" s="81"/>
    </row>
    <row r="66" spans="1:10" x14ac:dyDescent="0.25">
      <c r="A66" s="88" t="s">
        <v>117</v>
      </c>
      <c r="B66" s="89" t="s">
        <v>105</v>
      </c>
      <c r="C66" s="90" t="s">
        <v>109</v>
      </c>
      <c r="D66" s="91" t="s">
        <v>107</v>
      </c>
      <c r="E66" s="92"/>
      <c r="F66" s="92"/>
      <c r="G66" s="92"/>
      <c r="H66" s="92"/>
      <c r="I66" s="93">
        <f t="shared" si="1"/>
        <v>0</v>
      </c>
      <c r="J66" s="81"/>
    </row>
    <row r="67" spans="1:10" x14ac:dyDescent="0.25">
      <c r="A67" s="94">
        <v>62</v>
      </c>
      <c r="B67" s="95" t="s">
        <v>0</v>
      </c>
      <c r="C67" s="96"/>
      <c r="D67" s="97"/>
      <c r="E67" s="98"/>
      <c r="F67" s="98"/>
      <c r="G67" s="98"/>
      <c r="H67" s="98"/>
      <c r="I67" s="98"/>
      <c r="J67" s="81"/>
    </row>
    <row r="68" spans="1:10" x14ac:dyDescent="0.25">
      <c r="A68" s="149" t="s">
        <v>8</v>
      </c>
      <c r="B68" s="149"/>
      <c r="C68" s="99"/>
      <c r="D68" s="100"/>
      <c r="E68" s="101">
        <f>SUM(E5:E67)</f>
        <v>0</v>
      </c>
      <c r="F68" s="101">
        <f>SUM(F5:F67)</f>
        <v>0</v>
      </c>
      <c r="G68" s="101">
        <f>SUM(G5:G67)</f>
        <v>0</v>
      </c>
      <c r="H68" s="101">
        <f>SUM(H5:H67)</f>
        <v>0</v>
      </c>
      <c r="I68" s="101">
        <f>SUM(I5:I67)</f>
        <v>0</v>
      </c>
      <c r="J68" s="102"/>
    </row>
    <row r="69" spans="1:10" x14ac:dyDescent="0.25">
      <c r="A69" s="103"/>
      <c r="B69" s="104"/>
      <c r="C69" s="105"/>
      <c r="D69" s="106"/>
      <c r="E69" s="107"/>
      <c r="F69" s="107"/>
      <c r="G69" s="107"/>
      <c r="H69" s="107"/>
      <c r="I69" s="106"/>
      <c r="J69" s="81"/>
    </row>
    <row r="70" spans="1:10" x14ac:dyDescent="0.25">
      <c r="A70" s="150" t="s">
        <v>118</v>
      </c>
      <c r="B70" s="150"/>
      <c r="C70" s="151"/>
      <c r="D70" s="152"/>
      <c r="E70" s="152"/>
      <c r="F70" s="152"/>
      <c r="G70" s="152"/>
      <c r="H70" s="152"/>
      <c r="I70" s="153"/>
      <c r="J70" s="81"/>
    </row>
    <row r="71" spans="1:10" x14ac:dyDescent="0.25">
      <c r="A71" s="154" t="str">
        <f>E4</f>
        <v>Ošetření</v>
      </c>
      <c r="B71" s="155"/>
      <c r="C71" s="155"/>
      <c r="D71" s="156"/>
      <c r="E71" s="108" t="s">
        <v>119</v>
      </c>
      <c r="F71" s="108" t="s">
        <v>119</v>
      </c>
      <c r="G71" s="108" t="s">
        <v>119</v>
      </c>
      <c r="H71" s="108" t="s">
        <v>119</v>
      </c>
      <c r="I71" s="109">
        <f>E68</f>
        <v>0</v>
      </c>
      <c r="J71" s="81"/>
    </row>
    <row r="72" spans="1:10" x14ac:dyDescent="0.25">
      <c r="A72" s="157" t="str">
        <f>F4</f>
        <v>Zajištění bezpeč-nosti,  úklid,  práce na zemi</v>
      </c>
      <c r="B72" s="158"/>
      <c r="C72" s="158"/>
      <c r="D72" s="159"/>
      <c r="E72" s="110" t="s">
        <v>119</v>
      </c>
      <c r="F72" s="110" t="s">
        <v>119</v>
      </c>
      <c r="G72" s="110" t="s">
        <v>119</v>
      </c>
      <c r="H72" s="110" t="s">
        <v>119</v>
      </c>
      <c r="I72" s="111">
        <f>F68</f>
        <v>0</v>
      </c>
      <c r="J72" s="81"/>
    </row>
    <row r="73" spans="1:10" x14ac:dyDescent="0.25">
      <c r="A73" s="157" t="str">
        <f>G4</f>
        <v>Přesun hmot</v>
      </c>
      <c r="B73" s="158"/>
      <c r="C73" s="158"/>
      <c r="D73" s="159"/>
      <c r="E73" s="110" t="s">
        <v>119</v>
      </c>
      <c r="F73" s="110" t="s">
        <v>119</v>
      </c>
      <c r="G73" s="110" t="s">
        <v>119</v>
      </c>
      <c r="H73" s="110" t="s">
        <v>119</v>
      </c>
      <c r="I73" s="111">
        <f>G68</f>
        <v>0</v>
      </c>
      <c r="J73" s="81"/>
    </row>
    <row r="74" spans="1:10" x14ac:dyDescent="0.25">
      <c r="A74" s="160" t="str">
        <f>H4</f>
        <v>Štěpková-ní klestu</v>
      </c>
      <c r="B74" s="161"/>
      <c r="C74" s="161"/>
      <c r="D74" s="162"/>
      <c r="E74" s="112" t="s">
        <v>119</v>
      </c>
      <c r="F74" s="112" t="s">
        <v>119</v>
      </c>
      <c r="G74" s="112" t="s">
        <v>119</v>
      </c>
      <c r="H74" s="112" t="s">
        <v>119</v>
      </c>
      <c r="I74" s="113">
        <f>H68</f>
        <v>0</v>
      </c>
      <c r="J74" s="81"/>
    </row>
    <row r="75" spans="1:10" x14ac:dyDescent="0.25">
      <c r="A75" s="114"/>
      <c r="B75" s="115"/>
      <c r="C75" s="116"/>
      <c r="D75" s="117"/>
      <c r="E75" s="118"/>
      <c r="F75" s="118"/>
      <c r="G75" s="118"/>
      <c r="H75" s="118"/>
      <c r="I75" s="118"/>
      <c r="J75" s="81"/>
    </row>
    <row r="76" spans="1:10" x14ac:dyDescent="0.25">
      <c r="A76" s="149" t="s">
        <v>0</v>
      </c>
      <c r="B76" s="149"/>
      <c r="C76" s="143"/>
      <c r="D76" s="144"/>
      <c r="E76" s="144"/>
      <c r="F76" s="144"/>
      <c r="G76" s="144"/>
      <c r="H76" s="145"/>
      <c r="I76" s="101">
        <f>SUM(I71:I75)</f>
        <v>0</v>
      </c>
      <c r="J76" s="102"/>
    </row>
    <row r="77" spans="1:10" x14ac:dyDescent="0.25">
      <c r="A77" s="163" t="s">
        <v>120</v>
      </c>
      <c r="B77" s="163"/>
      <c r="C77" s="146"/>
      <c r="D77" s="147"/>
      <c r="E77" s="147"/>
      <c r="F77" s="147"/>
      <c r="G77" s="147"/>
      <c r="H77" s="148"/>
      <c r="I77" s="110">
        <f>I76*0.21</f>
        <v>0</v>
      </c>
      <c r="J77" s="81"/>
    </row>
    <row r="78" spans="1:10" x14ac:dyDescent="0.25">
      <c r="A78" s="149" t="s">
        <v>121</v>
      </c>
      <c r="B78" s="149"/>
      <c r="C78" s="143"/>
      <c r="D78" s="144"/>
      <c r="E78" s="144"/>
      <c r="F78" s="144"/>
      <c r="G78" s="144"/>
      <c r="H78" s="145"/>
      <c r="I78" s="101">
        <f>SUM(I76:I77)</f>
        <v>0</v>
      </c>
      <c r="J78" s="102"/>
    </row>
    <row r="79" spans="1:10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</row>
  </sheetData>
  <mergeCells count="13">
    <mergeCell ref="C78:H78"/>
    <mergeCell ref="C77:H77"/>
    <mergeCell ref="C76:H76"/>
    <mergeCell ref="A78:B78"/>
    <mergeCell ref="A68:B68"/>
    <mergeCell ref="A70:B70"/>
    <mergeCell ref="C70:I70"/>
    <mergeCell ref="A71:D71"/>
    <mergeCell ref="A72:D72"/>
    <mergeCell ref="A73:D73"/>
    <mergeCell ref="A74:D74"/>
    <mergeCell ref="A76:B76"/>
    <mergeCell ref="A77:B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A-kácení </vt:lpstr>
      <vt:lpstr>B-ošetření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Vrbická Ivana</cp:lastModifiedBy>
  <cp:lastPrinted>2020-10-14T08:03:00Z</cp:lastPrinted>
  <dcterms:created xsi:type="dcterms:W3CDTF">2017-04-21T07:32:47Z</dcterms:created>
  <dcterms:modified xsi:type="dcterms:W3CDTF">2020-10-14T08:04:31Z</dcterms:modified>
</cp:coreProperties>
</file>