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25" windowHeight="12870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<sst xmlns="http://schemas.openxmlformats.org/spreadsheetml/2006/main" count="243" uniqueCount="59">
  <si>
    <t>1. tarif</t>
  </si>
  <si>
    <t>3. tarif</t>
  </si>
  <si>
    <t>4. tarif</t>
  </si>
  <si>
    <t>5. tarif</t>
  </si>
  <si>
    <t>2. tarif</t>
  </si>
  <si>
    <t>Jednotka</t>
  </si>
  <si>
    <t xml:space="preserve">Cena </t>
  </si>
  <si>
    <t xml:space="preserve">Počet </t>
  </si>
  <si>
    <t xml:space="preserve"> DPH</t>
  </si>
  <si>
    <t xml:space="preserve"> / Jednotka</t>
  </si>
  <si>
    <t>jednotek</t>
  </si>
  <si>
    <t>bez DPH</t>
  </si>
  <si>
    <t>(v %)</t>
  </si>
  <si>
    <t>vč. DPH</t>
  </si>
  <si>
    <t>(bez DPH)</t>
  </si>
  <si>
    <t>za měsíc</t>
  </si>
  <si>
    <t>1 SIM</t>
  </si>
  <si>
    <t xml:space="preserve">/ Minuta </t>
  </si>
  <si>
    <t>minut</t>
  </si>
  <si>
    <t>1 minuta</t>
  </si>
  <si>
    <t>Počet / ks</t>
  </si>
  <si>
    <t>1 SMS</t>
  </si>
  <si>
    <t>- měsíční paušál 50 volných a 100 volných SMS</t>
  </si>
  <si>
    <t>odchozí hovory nad rámec volných minut</t>
  </si>
  <si>
    <t>odchozí SMS nad rámec volných jednotek</t>
  </si>
  <si>
    <t>- měsíční paušál 100 volných a 100 volných SMS</t>
  </si>
  <si>
    <t>- měsíční paušál 300 volných a 100 volných SMS</t>
  </si>
  <si>
    <t xml:space="preserve"> - s FUP 3GB</t>
  </si>
  <si>
    <t xml:space="preserve"> - s FUP 30 GB</t>
  </si>
  <si>
    <t>- jednotná cena za volání do všech mobilních a pevných sítí</t>
  </si>
  <si>
    <t>Datové služby - k hlasovému tarifu</t>
  </si>
  <si>
    <t>Datové služby - modem nebo datová karta</t>
  </si>
  <si>
    <t>Hodnotící kritérium - Cena za hlasové  a datové služby</t>
  </si>
  <si>
    <t>Celková cena za 1 měsíc bez DPH/včetně DPH</t>
  </si>
  <si>
    <t>Celková cena za celou dobu plnění (24 měsíců) bez DPH/včetně DPH</t>
  </si>
  <si>
    <t xml:space="preserve"> - s FUP 150MB</t>
  </si>
  <si>
    <t xml:space="preserve"> - s FUP 400MB</t>
  </si>
  <si>
    <t xml:space="preserve"> - s FUP 1,5 GB</t>
  </si>
  <si>
    <t xml:space="preserve">odchozí MMS </t>
  </si>
  <si>
    <t>- odeslání MMS v ČR</t>
  </si>
  <si>
    <t>- odeslání  SMS</t>
  </si>
  <si>
    <t>1 MMS</t>
  </si>
  <si>
    <t>100</t>
  </si>
  <si>
    <t>80</t>
  </si>
  <si>
    <t>30</t>
  </si>
  <si>
    <t>47</t>
  </si>
  <si>
    <t>25</t>
  </si>
  <si>
    <t>za 1 kalen. měsíc</t>
  </si>
  <si>
    <t>- měsíční paušál neomezené hlasové volání a SMS, bez datových služeb</t>
  </si>
  <si>
    <t>- měsíční paušál neomezené hlasové volání a SMS, včetně 2GB datových služeb</t>
  </si>
  <si>
    <t>Roaming v rámci EU</t>
  </si>
  <si>
    <t>Odchozí hovor</t>
  </si>
  <si>
    <t>Příchohzí hovor</t>
  </si>
  <si>
    <t>Odchozí SMS</t>
  </si>
  <si>
    <t>Výše finančního bonusu po dobu plnění na nákup telekomunikačních zařízení</t>
  </si>
  <si>
    <t xml:space="preserve"> DPH     </t>
  </si>
  <si>
    <t>Další poplatky, slevy</t>
  </si>
  <si>
    <t>NABÍDKOVÁ CENA  BEZ DPH</t>
  </si>
  <si>
    <t>NABÍDKOVÁ CENA  VČETNĚ 21% DPH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</si>
</sst>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32" borderId="10" xfId="0" applyFont="1" applyFill="1" applyBorder="1" applyAlignment="1" applyProtection="1">
      <alignment horizontal="center" vertical="center"/>
      <protection hidden="1"/>
    </xf>
    <xf numFmtId="49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3" fillId="32" borderId="11" xfId="0" applyFont="1" applyFill="1" applyBorder="1" applyAlignment="1" applyProtection="1">
      <alignment horizontal="center" vertical="center"/>
      <protection hidden="1"/>
    </xf>
    <xf numFmtId="0" fontId="3" fillId="32" borderId="11" xfId="0" applyFont="1" applyFill="1" applyBorder="1" applyAlignment="1" applyProtection="1">
      <alignment horizontal="center" vertical="center"/>
      <protection locked="0"/>
    </xf>
    <xf numFmtId="0" fontId="3" fillId="32" borderId="12" xfId="0" applyFont="1" applyFill="1" applyBorder="1" applyAlignment="1" applyProtection="1">
      <alignment horizontal="center" vertical="center"/>
      <protection hidden="1"/>
    </xf>
    <xf numFmtId="49" fontId="4" fillId="0" borderId="13" xfId="0" applyNumberFormat="1" applyFont="1" applyFill="1" applyBorder="1" applyAlignment="1" applyProtection="1">
      <alignment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164" fontId="4" fillId="0" borderId="15" xfId="0" applyNumberFormat="1" applyFont="1" applyFill="1" applyBorder="1" applyAlignment="1" applyProtection="1">
      <alignment horizontal="right" vertical="center"/>
      <protection hidden="1"/>
    </xf>
    <xf numFmtId="164" fontId="4" fillId="0" borderId="16" xfId="0" applyNumberFormat="1" applyFont="1" applyFill="1" applyBorder="1" applyAlignment="1" applyProtection="1">
      <alignment horizontal="right" vertical="center"/>
      <protection hidden="1"/>
    </xf>
    <xf numFmtId="164" fontId="4" fillId="0" borderId="0" xfId="0" applyNumberFormat="1" applyFont="1" applyFill="1" applyBorder="1" applyAlignment="1" applyProtection="1">
      <alignment horizontal="right" vertical="center"/>
      <protection hidden="1"/>
    </xf>
    <xf numFmtId="164" fontId="4" fillId="0" borderId="17" xfId="0" applyNumberFormat="1" applyFont="1" applyFill="1" applyBorder="1" applyAlignment="1" applyProtection="1">
      <alignment horizontal="right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164" fontId="4" fillId="0" borderId="18" xfId="0" applyNumberFormat="1" applyFont="1" applyFill="1" applyBorder="1" applyAlignment="1" applyProtection="1">
      <alignment horizontal="right" vertical="center"/>
      <protection hidden="1"/>
    </xf>
    <xf numFmtId="164" fontId="4" fillId="0" borderId="20" xfId="0" applyNumberFormat="1" applyFont="1" applyFill="1" applyBorder="1" applyAlignment="1" applyProtection="1">
      <alignment horizontal="right" vertical="center"/>
      <protection hidden="1"/>
    </xf>
    <xf numFmtId="1" fontId="5" fillId="0" borderId="18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NumberFormat="1" applyAlignment="1">
      <alignment/>
    </xf>
    <xf numFmtId="0" fontId="4" fillId="0" borderId="21" xfId="0" applyFont="1" applyBorder="1" applyAlignment="1">
      <alignment vertical="center"/>
    </xf>
    <xf numFmtId="0" fontId="5" fillId="0" borderId="18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hidden="1"/>
    </xf>
    <xf numFmtId="44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49" fontId="4" fillId="0" borderId="23" xfId="0" applyNumberFormat="1" applyFont="1" applyFill="1" applyBorder="1" applyAlignment="1">
      <alignment vertical="center"/>
    </xf>
    <xf numFmtId="44" fontId="5" fillId="0" borderId="18" xfId="0" applyNumberFormat="1" applyFont="1" applyFill="1" applyBorder="1" applyAlignment="1" applyProtection="1">
      <alignment horizontal="center" vertical="center"/>
      <protection locked="0"/>
    </xf>
    <xf numFmtId="44" fontId="5" fillId="0" borderId="20" xfId="0" applyNumberFormat="1" applyFont="1" applyFill="1" applyBorder="1" applyAlignment="1" applyProtection="1">
      <alignment horizontal="center" vertical="center"/>
      <protection locked="0"/>
    </xf>
    <xf numFmtId="164" fontId="2" fillId="0" borderId="12" xfId="0" applyNumberFormat="1" applyFont="1" applyFill="1" applyBorder="1" applyAlignment="1" applyProtection="1">
      <alignment vertical="center"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49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49" fontId="4" fillId="0" borderId="13" xfId="0" applyNumberFormat="1" applyFont="1" applyFill="1" applyBorder="1" applyAlignment="1" applyProtection="1">
      <alignment vertical="center"/>
      <protection hidden="1"/>
    </xf>
    <xf numFmtId="0" fontId="2" fillId="32" borderId="24" xfId="0" applyFont="1" applyFill="1" applyBorder="1" applyAlignment="1" applyProtection="1">
      <alignment vertical="center"/>
      <protection locked="0"/>
    </xf>
    <xf numFmtId="49" fontId="4" fillId="0" borderId="25" xfId="0" applyNumberFormat="1" applyFont="1" applyFill="1" applyBorder="1" applyAlignment="1" applyProtection="1">
      <alignment vertical="center"/>
      <protection hidden="1"/>
    </xf>
    <xf numFmtId="0" fontId="4" fillId="0" borderId="26" xfId="0" applyFont="1" applyFill="1" applyBorder="1" applyAlignment="1" applyProtection="1">
      <alignment horizontal="center" vertical="center"/>
      <protection hidden="1"/>
    </xf>
    <xf numFmtId="0" fontId="5" fillId="0" borderId="27" xfId="0" applyNumberFormat="1" applyFont="1" applyFill="1" applyBorder="1" applyAlignment="1" applyProtection="1">
      <alignment horizontal="center" vertical="center"/>
      <protection locked="0"/>
    </xf>
    <xf numFmtId="164" fontId="4" fillId="0" borderId="26" xfId="0" applyNumberFormat="1" applyFont="1" applyFill="1" applyBorder="1" applyAlignment="1" applyProtection="1">
      <alignment horizontal="right" vertical="center"/>
      <protection hidden="1"/>
    </xf>
    <xf numFmtId="164" fontId="4" fillId="0" borderId="28" xfId="0" applyNumberFormat="1" applyFont="1" applyFill="1" applyBorder="1" applyAlignment="1" applyProtection="1">
      <alignment horizontal="right" vertical="center"/>
      <protection hidden="1"/>
    </xf>
    <xf numFmtId="44" fontId="5" fillId="0" borderId="29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 applyProtection="1">
      <alignment horizontal="center" vertical="center"/>
      <protection locked="0"/>
    </xf>
    <xf numFmtId="164" fontId="4" fillId="0" borderId="27" xfId="0" applyNumberFormat="1" applyFont="1" applyFill="1" applyBorder="1" applyAlignment="1" applyProtection="1">
      <alignment horizontal="right" vertical="center"/>
      <protection hidden="1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hidden="1"/>
    </xf>
    <xf numFmtId="49" fontId="3" fillId="0" borderId="29" xfId="0" applyNumberFormat="1" applyFont="1" applyFill="1" applyBorder="1" applyAlignment="1" applyProtection="1">
      <alignment horizontal="center" vertical="center"/>
      <protection locked="0"/>
    </xf>
    <xf numFmtId="49" fontId="4" fillId="0" borderId="29" xfId="0" applyNumberFormat="1" applyFont="1" applyFill="1" applyBorder="1" applyAlignment="1" applyProtection="1">
      <alignment horizontal="center" vertical="center"/>
      <protection locked="0"/>
    </xf>
    <xf numFmtId="49" fontId="4" fillId="0" borderId="31" xfId="0" applyNumberFormat="1" applyFont="1" applyFill="1" applyBorder="1" applyAlignment="1" applyProtection="1">
      <alignment vertical="center"/>
      <protection hidden="1"/>
    </xf>
    <xf numFmtId="0" fontId="5" fillId="0" borderId="32" xfId="0" applyNumberFormat="1" applyFont="1" applyFill="1" applyBorder="1" applyAlignment="1" applyProtection="1">
      <alignment horizontal="center" vertical="center"/>
      <protection locked="0"/>
    </xf>
    <xf numFmtId="164" fontId="4" fillId="0" borderId="33" xfId="0" applyNumberFormat="1" applyFont="1" applyFill="1" applyBorder="1" applyAlignment="1" applyProtection="1">
      <alignment horizontal="right" vertical="center"/>
      <protection hidden="1"/>
    </xf>
    <xf numFmtId="44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center" vertical="center"/>
      <protection hidden="1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44" fontId="5" fillId="0" borderId="27" xfId="0" applyNumberFormat="1" applyFont="1" applyFill="1" applyBorder="1" applyAlignment="1" applyProtection="1">
      <alignment horizontal="center" vertical="center"/>
      <protection locked="0"/>
    </xf>
    <xf numFmtId="1" fontId="5" fillId="0" borderId="29" xfId="0" applyNumberFormat="1" applyFont="1" applyFill="1" applyBorder="1" applyAlignment="1" applyProtection="1">
      <alignment horizontal="center" vertical="center"/>
      <protection hidden="1"/>
    </xf>
    <xf numFmtId="49" fontId="4" fillId="0" borderId="34" xfId="0" applyNumberFormat="1" applyFont="1" applyFill="1" applyBorder="1" applyAlignment="1" applyProtection="1">
      <alignment vertical="center"/>
      <protection hidden="1"/>
    </xf>
    <xf numFmtId="1" fontId="5" fillId="0" borderId="31" xfId="0" applyNumberFormat="1" applyFont="1" applyFill="1" applyBorder="1" applyAlignment="1" applyProtection="1">
      <alignment horizontal="center" vertical="center"/>
      <protection hidden="1"/>
    </xf>
    <xf numFmtId="164" fontId="4" fillId="0" borderId="35" xfId="0" applyNumberFormat="1" applyFont="1" applyFill="1" applyBorder="1" applyAlignment="1" applyProtection="1">
      <alignment horizontal="right" vertical="center"/>
      <protection hidden="1"/>
    </xf>
    <xf numFmtId="0" fontId="4" fillId="0" borderId="3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164" fontId="4" fillId="0" borderId="29" xfId="0" applyNumberFormat="1" applyFont="1" applyFill="1" applyBorder="1" applyAlignment="1" applyProtection="1">
      <alignment horizontal="right" vertical="center"/>
      <protection hidden="1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 hidden="1"/>
    </xf>
    <xf numFmtId="49" fontId="4" fillId="0" borderId="22" xfId="0" applyNumberFormat="1" applyFont="1" applyFill="1" applyBorder="1" applyAlignment="1">
      <alignment vertical="center"/>
    </xf>
    <xf numFmtId="49" fontId="3" fillId="0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hidden="1"/>
    </xf>
    <xf numFmtId="164" fontId="4" fillId="0" borderId="39" xfId="0" applyNumberFormat="1" applyFont="1" applyFill="1" applyBorder="1" applyAlignment="1" applyProtection="1">
      <alignment horizontal="right" vertical="center"/>
      <protection hidden="1"/>
    </xf>
    <xf numFmtId="164" fontId="4" fillId="0" borderId="4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" fillId="33" borderId="41" xfId="0" applyFont="1" applyFill="1" applyBorder="1" applyAlignment="1" applyProtection="1">
      <alignment horizontal="left" vertical="center"/>
      <protection hidden="1"/>
    </xf>
    <xf numFmtId="0" fontId="3" fillId="33" borderId="19" xfId="0" applyFont="1" applyFill="1" applyBorder="1" applyAlignment="1" applyProtection="1">
      <alignment horizontal="center" vertical="center"/>
      <protection hidden="1"/>
    </xf>
    <xf numFmtId="49" fontId="3" fillId="33" borderId="42" xfId="0" applyNumberFormat="1" applyFont="1" applyFill="1" applyBorder="1" applyAlignment="1" applyProtection="1">
      <alignment horizontal="center"/>
      <protection locked="0"/>
    </xf>
    <xf numFmtId="0" fontId="3" fillId="33" borderId="19" xfId="0" applyFont="1" applyFill="1" applyBorder="1" applyAlignment="1" applyProtection="1">
      <alignment horizontal="center"/>
      <protection hidden="1"/>
    </xf>
    <xf numFmtId="0" fontId="3" fillId="33" borderId="19" xfId="0" applyFont="1" applyFill="1" applyBorder="1" applyAlignment="1" applyProtection="1">
      <alignment horizontal="center"/>
      <protection locked="0"/>
    </xf>
    <xf numFmtId="0" fontId="3" fillId="33" borderId="43" xfId="0" applyFont="1" applyFill="1" applyBorder="1" applyAlignment="1" applyProtection="1">
      <alignment horizontal="center"/>
      <protection hidden="1"/>
    </xf>
    <xf numFmtId="0" fontId="3" fillId="33" borderId="23" xfId="0" applyFont="1" applyFill="1" applyBorder="1" applyAlignment="1" applyProtection="1">
      <alignment horizontal="left" vertical="center"/>
      <protection hidden="1"/>
    </xf>
    <xf numFmtId="0" fontId="3" fillId="33" borderId="18" xfId="0" applyFont="1" applyFill="1" applyBorder="1" applyAlignment="1" applyProtection="1">
      <alignment horizontal="center" vertical="center"/>
      <protection hidden="1"/>
    </xf>
    <xf numFmtId="49" fontId="3" fillId="33" borderId="20" xfId="0" applyNumberFormat="1" applyFont="1" applyFill="1" applyBorder="1" applyAlignment="1" applyProtection="1">
      <alignment horizontal="center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 hidden="1"/>
    </xf>
    <xf numFmtId="0" fontId="3" fillId="33" borderId="18" xfId="0" applyFont="1" applyFill="1" applyBorder="1" applyAlignment="1" applyProtection="1">
      <alignment horizontal="center"/>
      <protection locked="0"/>
    </xf>
    <xf numFmtId="0" fontId="3" fillId="33" borderId="44" xfId="0" applyFont="1" applyFill="1" applyBorder="1" applyAlignment="1" applyProtection="1">
      <alignment horizontal="center" vertical="top"/>
      <protection hidden="1"/>
    </xf>
    <xf numFmtId="0" fontId="3" fillId="33" borderId="13" xfId="0" applyFont="1" applyFill="1" applyBorder="1" applyAlignment="1" applyProtection="1">
      <alignment horizontal="left" vertical="center"/>
      <protection hidden="1"/>
    </xf>
    <xf numFmtId="0" fontId="3" fillId="33" borderId="14" xfId="0" applyFont="1" applyFill="1" applyBorder="1" applyAlignment="1" applyProtection="1">
      <alignment horizontal="center" vertical="center"/>
      <protection hidden="1"/>
    </xf>
    <xf numFmtId="49" fontId="3" fillId="33" borderId="45" xfId="0" applyNumberFormat="1" applyFont="1" applyFill="1" applyBorder="1" applyAlignment="1" applyProtection="1">
      <alignment horizontal="center" vertical="top"/>
      <protection locked="0"/>
    </xf>
    <xf numFmtId="0" fontId="3" fillId="33" borderId="14" xfId="0" applyFont="1" applyFill="1" applyBorder="1" applyAlignment="1" applyProtection="1">
      <alignment horizontal="center" vertical="top"/>
      <protection hidden="1"/>
    </xf>
    <xf numFmtId="0" fontId="3" fillId="33" borderId="14" xfId="0" applyFont="1" applyFill="1" applyBorder="1" applyAlignment="1" applyProtection="1">
      <alignment horizontal="center" vertical="top"/>
      <protection locked="0"/>
    </xf>
    <xf numFmtId="0" fontId="3" fillId="33" borderId="39" xfId="0" applyFont="1" applyFill="1" applyBorder="1" applyAlignment="1" applyProtection="1">
      <alignment horizontal="center" vertical="top"/>
      <protection hidden="1"/>
    </xf>
    <xf numFmtId="0" fontId="3" fillId="34" borderId="41" xfId="0" applyFont="1" applyFill="1" applyBorder="1" applyAlignment="1" applyProtection="1">
      <alignment horizontal="left" vertical="center"/>
      <protection hidden="1"/>
    </xf>
    <xf numFmtId="0" fontId="3" fillId="34" borderId="19" xfId="0" applyFont="1" applyFill="1" applyBorder="1" applyAlignment="1" applyProtection="1">
      <alignment horizontal="center" vertical="center"/>
      <protection hidden="1"/>
    </xf>
    <xf numFmtId="0" fontId="3" fillId="34" borderId="19" xfId="0" applyFont="1" applyFill="1" applyBorder="1" applyAlignment="1" applyProtection="1">
      <alignment horizontal="center"/>
      <protection hidden="1"/>
    </xf>
    <xf numFmtId="0" fontId="3" fillId="34" borderId="19" xfId="0" applyFont="1" applyFill="1" applyBorder="1" applyAlignment="1" applyProtection="1">
      <alignment horizontal="center"/>
      <protection locked="0"/>
    </xf>
    <xf numFmtId="0" fontId="3" fillId="34" borderId="43" xfId="0" applyFont="1" applyFill="1" applyBorder="1" applyAlignment="1" applyProtection="1">
      <alignment horizontal="center"/>
      <protection hidden="1"/>
    </xf>
    <xf numFmtId="0" fontId="3" fillId="34" borderId="18" xfId="0" applyFont="1" applyFill="1" applyBorder="1" applyAlignment="1" applyProtection="1">
      <alignment horizontal="center" vertical="top"/>
      <protection hidden="1"/>
    </xf>
    <xf numFmtId="0" fontId="3" fillId="34" borderId="13" xfId="0" applyFont="1" applyFill="1" applyBorder="1" applyAlignment="1" applyProtection="1">
      <alignment horizontal="left" vertical="center"/>
      <protection hidden="1"/>
    </xf>
    <xf numFmtId="0" fontId="3" fillId="34" borderId="14" xfId="0" applyFont="1" applyFill="1" applyBorder="1" applyAlignment="1" applyProtection="1">
      <alignment horizontal="center" vertical="center"/>
      <protection hidden="1"/>
    </xf>
    <xf numFmtId="0" fontId="3" fillId="34" borderId="14" xfId="0" applyFont="1" applyFill="1" applyBorder="1" applyAlignment="1" applyProtection="1">
      <alignment horizontal="center" vertical="top"/>
      <protection hidden="1"/>
    </xf>
    <xf numFmtId="0" fontId="3" fillId="34" borderId="14" xfId="0" applyFont="1" applyFill="1" applyBorder="1" applyAlignment="1" applyProtection="1">
      <alignment horizontal="center" vertical="top"/>
      <protection locked="0"/>
    </xf>
    <xf numFmtId="0" fontId="3" fillId="34" borderId="39" xfId="0" applyFont="1" applyFill="1" applyBorder="1" applyAlignment="1" applyProtection="1">
      <alignment horizontal="center" vertical="top"/>
      <protection hidden="1"/>
    </xf>
    <xf numFmtId="0" fontId="2" fillId="33" borderId="24" xfId="0" applyFont="1" applyFill="1" applyBorder="1" applyAlignment="1" applyProtection="1">
      <alignment vertical="center"/>
      <protection locked="0"/>
    </xf>
    <xf numFmtId="0" fontId="3" fillId="33" borderId="46" xfId="0" applyFont="1" applyFill="1" applyBorder="1" applyAlignment="1" applyProtection="1">
      <alignment horizontal="center" vertical="center"/>
      <protection hidden="1"/>
    </xf>
    <xf numFmtId="49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hidden="1"/>
    </xf>
    <xf numFmtId="0" fontId="2" fillId="33" borderId="38" xfId="0" applyNumberFormat="1" applyFont="1" applyFill="1" applyBorder="1" applyAlignment="1" applyProtection="1">
      <alignment horizontal="center" vertical="center"/>
      <protection hidden="1"/>
    </xf>
    <xf numFmtId="164" fontId="2" fillId="33" borderId="11" xfId="0" applyNumberFormat="1" applyFont="1" applyFill="1" applyBorder="1" applyAlignment="1" applyProtection="1">
      <alignment horizontal="right" vertical="center"/>
      <protection hidden="1"/>
    </xf>
    <xf numFmtId="164" fontId="2" fillId="33" borderId="47" xfId="0" applyNumberFormat="1" applyFont="1" applyFill="1" applyBorder="1" applyAlignment="1" applyProtection="1">
      <alignment horizontal="right" vertical="center"/>
      <protection hidden="1"/>
    </xf>
    <xf numFmtId="164" fontId="2" fillId="33" borderId="12" xfId="0" applyNumberFormat="1" applyFont="1" applyFill="1" applyBorder="1" applyAlignment="1" applyProtection="1">
      <alignment vertical="center"/>
      <protection hidden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7" fillId="33" borderId="24" xfId="0" applyFont="1" applyFill="1" applyBorder="1" applyAlignment="1" applyProtection="1">
      <alignment vertical="center"/>
      <protection locked="0"/>
    </xf>
    <xf numFmtId="0" fontId="8" fillId="33" borderId="11" xfId="0" applyFont="1" applyFill="1" applyBorder="1" applyAlignment="1">
      <alignment/>
    </xf>
    <xf numFmtId="164" fontId="7" fillId="33" borderId="12" xfId="0" applyNumberFormat="1" applyFont="1" applyFill="1" applyBorder="1" applyAlignment="1">
      <alignment/>
    </xf>
    <xf numFmtId="49" fontId="3" fillId="34" borderId="19" xfId="0" applyNumberFormat="1" applyFont="1" applyFill="1" applyBorder="1" applyAlignment="1" applyProtection="1">
      <alignment horizontal="center"/>
      <protection locked="0"/>
    </xf>
    <xf numFmtId="0" fontId="3" fillId="34" borderId="48" xfId="0" applyFont="1" applyFill="1" applyBorder="1" applyAlignment="1" applyProtection="1">
      <alignment horizontal="center" vertical="center"/>
      <protection hidden="1"/>
    </xf>
    <xf numFmtId="49" fontId="3" fillId="34" borderId="14" xfId="0" applyNumberFormat="1" applyFont="1" applyFill="1" applyBorder="1" applyAlignment="1" applyProtection="1">
      <alignment horizontal="center" vertical="top"/>
      <protection locked="0"/>
    </xf>
    <xf numFmtId="0" fontId="3" fillId="34" borderId="41" xfId="0" applyFont="1" applyFill="1" applyBorder="1" applyAlignment="1" applyProtection="1">
      <alignment horizontal="left" vertical="center"/>
      <protection hidden="1"/>
    </xf>
    <xf numFmtId="0" fontId="3" fillId="34" borderId="19" xfId="0" applyFont="1" applyFill="1" applyBorder="1" applyAlignment="1" applyProtection="1">
      <alignment horizontal="center" vertical="center"/>
      <protection hidden="1"/>
    </xf>
    <xf numFmtId="0" fontId="3" fillId="34" borderId="49" xfId="0" applyFont="1" applyFill="1" applyBorder="1" applyAlignment="1" applyProtection="1">
      <alignment horizontal="left" vertical="center"/>
      <protection hidden="1"/>
    </xf>
    <xf numFmtId="0" fontId="3" fillId="34" borderId="22" xfId="0" applyFont="1" applyFill="1" applyBorder="1" applyAlignment="1" applyProtection="1">
      <alignment horizontal="center" vertical="center"/>
      <protection hidden="1"/>
    </xf>
    <xf numFmtId="49" fontId="3" fillId="34" borderId="18" xfId="0" applyNumberFormat="1" applyFont="1" applyFill="1" applyBorder="1" applyAlignment="1" applyProtection="1">
      <alignment horizontal="center" vertical="top"/>
      <protection locked="0"/>
    </xf>
    <xf numFmtId="0" fontId="3" fillId="34" borderId="18" xfId="0" applyFont="1" applyFill="1" applyBorder="1" applyAlignment="1" applyProtection="1">
      <alignment horizontal="center" vertical="top"/>
      <protection locked="0"/>
    </xf>
    <xf numFmtId="0" fontId="3" fillId="34" borderId="17" xfId="0" applyFont="1" applyFill="1" applyBorder="1" applyAlignment="1" applyProtection="1">
      <alignment horizontal="center" vertical="top"/>
      <protection hidden="1"/>
    </xf>
    <xf numFmtId="49" fontId="3" fillId="34" borderId="24" xfId="0" applyNumberFormat="1" applyFont="1" applyFill="1" applyBorder="1" applyAlignment="1" applyProtection="1">
      <alignment vertical="center"/>
      <protection hidden="1"/>
    </xf>
    <xf numFmtId="0" fontId="3" fillId="34" borderId="11" xfId="0" applyFont="1" applyFill="1" applyBorder="1" applyAlignment="1" applyProtection="1">
      <alignment horizontal="center" vertical="center"/>
      <protection hidden="1"/>
    </xf>
    <xf numFmtId="49" fontId="3" fillId="34" borderId="11" xfId="0" applyNumberFormat="1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 applyProtection="1">
      <alignment horizontal="center" vertical="center"/>
      <protection hidden="1"/>
    </xf>
    <xf numFmtId="49" fontId="3" fillId="33" borderId="24" xfId="0" applyNumberFormat="1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horizontal="center" vertical="center"/>
      <protection hidden="1"/>
    </xf>
    <xf numFmtId="0" fontId="4" fillId="0" borderId="22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164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49" fontId="3" fillId="33" borderId="46" xfId="0" applyNumberFormat="1" applyFont="1" applyFill="1" applyBorder="1" applyAlignment="1" applyProtection="1">
      <alignment horizontal="center" vertical="center"/>
      <protection locked="0"/>
    </xf>
    <xf numFmtId="164" fontId="2" fillId="33" borderId="45" xfId="0" applyNumberFormat="1" applyFont="1" applyFill="1" applyBorder="1" applyAlignment="1" applyProtection="1">
      <alignment horizontal="right" vertical="center"/>
      <protection hidden="1"/>
    </xf>
    <xf numFmtId="0" fontId="2" fillId="33" borderId="14" xfId="0" applyNumberFormat="1" applyFont="1" applyFill="1" applyBorder="1" applyAlignment="1" applyProtection="1">
      <alignment horizontal="center" vertical="center"/>
      <protection hidden="1"/>
    </xf>
    <xf numFmtId="44" fontId="43" fillId="0" borderId="37" xfId="0" applyNumberFormat="1" applyFont="1" applyFill="1" applyBorder="1" applyAlignment="1" applyProtection="1">
      <alignment horizontal="center" vertical="center"/>
      <protection locked="0"/>
    </xf>
    <xf numFmtId="164" fontId="4" fillId="0" borderId="14" xfId="0" applyNumberFormat="1" applyFont="1" applyFill="1" applyBorder="1" applyAlignment="1" applyProtection="1">
      <alignment horizontal="right" vertical="center"/>
      <protection hidden="1"/>
    </xf>
    <xf numFmtId="0" fontId="3" fillId="0" borderId="50" xfId="0" applyFont="1" applyFill="1" applyBorder="1" applyAlignment="1" applyProtection="1">
      <alignment horizontal="center" vertical="top"/>
      <protection hidden="1"/>
    </xf>
    <xf numFmtId="44" fontId="43" fillId="0" borderId="36" xfId="0" applyNumberFormat="1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hidden="1"/>
    </xf>
    <xf numFmtId="44" fontId="43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33" borderId="43" xfId="0" applyFont="1" applyFill="1" applyBorder="1" applyAlignment="1" applyProtection="1">
      <alignment horizontal="center" vertical="top"/>
      <protection hidden="1"/>
    </xf>
    <xf numFmtId="0" fontId="3" fillId="33" borderId="17" xfId="0" applyFont="1" applyFill="1" applyBorder="1" applyAlignment="1" applyProtection="1">
      <alignment horizontal="center" vertical="top"/>
      <protection hidden="1"/>
    </xf>
    <xf numFmtId="0" fontId="3" fillId="33" borderId="51" xfId="0" applyFont="1" applyFill="1" applyBorder="1" applyAlignment="1" applyProtection="1">
      <alignment horizontal="center" vertical="top"/>
      <protection hidden="1"/>
    </xf>
    <xf numFmtId="0" fontId="3" fillId="33" borderId="52" xfId="0" applyFont="1" applyFill="1" applyBorder="1" applyAlignment="1" applyProtection="1">
      <alignment horizontal="center" vertical="top"/>
      <protection hidden="1"/>
    </xf>
    <xf numFmtId="0" fontId="3" fillId="33" borderId="53" xfId="0" applyFont="1" applyFill="1" applyBorder="1" applyAlignment="1" applyProtection="1">
      <alignment horizontal="center" vertical="top"/>
      <protection hidden="1"/>
    </xf>
    <xf numFmtId="2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tabSelected="1" zoomScalePageLayoutView="0" workbookViewId="0" topLeftCell="A19">
      <selection activeCell="E5" sqref="E5"/>
    </sheetView>
  </sheetViews>
  <sheetFormatPr defaultColWidth="9.140625" defaultRowHeight="12.75"/>
  <cols>
    <col min="1" max="1" width="67.28125" style="0" bestFit="1" customWidth="1"/>
    <col min="2" max="2" width="11.00390625" style="0" bestFit="1" customWidth="1"/>
    <col min="3" max="3" width="11.00390625" style="0" customWidth="1"/>
    <col min="4" max="4" width="9.8515625" style="0" customWidth="1"/>
    <col min="5" max="5" width="15.00390625" style="0" bestFit="1" customWidth="1"/>
    <col min="6" max="6" width="5.8515625" style="0" customWidth="1"/>
    <col min="7" max="7" width="16.421875" style="0" customWidth="1"/>
    <col min="10" max="10" width="11.00390625" style="0" bestFit="1" customWidth="1"/>
  </cols>
  <sheetData>
    <row r="1" spans="1:7" ht="13.5" thickBot="1">
      <c r="A1" s="33" t="s">
        <v>32</v>
      </c>
      <c r="B1" s="1"/>
      <c r="C1" s="2"/>
      <c r="D1" s="3"/>
      <c r="E1" s="3"/>
      <c r="F1" s="4"/>
      <c r="G1" s="5"/>
    </row>
    <row r="2" spans="1:7" ht="12.75">
      <c r="A2" s="75" t="s">
        <v>0</v>
      </c>
      <c r="B2" s="76" t="s">
        <v>5</v>
      </c>
      <c r="C2" s="77" t="s">
        <v>6</v>
      </c>
      <c r="D2" s="78" t="s">
        <v>7</v>
      </c>
      <c r="E2" s="78" t="s">
        <v>6</v>
      </c>
      <c r="F2" s="79" t="s">
        <v>8</v>
      </c>
      <c r="G2" s="80" t="s">
        <v>6</v>
      </c>
    </row>
    <row r="3" spans="1:7" ht="12.75">
      <c r="A3" s="81"/>
      <c r="B3" s="82"/>
      <c r="C3" s="83" t="s">
        <v>9</v>
      </c>
      <c r="D3" s="84" t="s">
        <v>10</v>
      </c>
      <c r="E3" s="84" t="s">
        <v>11</v>
      </c>
      <c r="F3" s="85" t="s">
        <v>12</v>
      </c>
      <c r="G3" s="86" t="s">
        <v>13</v>
      </c>
    </row>
    <row r="4" spans="1:7" ht="13.5" thickBot="1">
      <c r="A4" s="87"/>
      <c r="B4" s="88"/>
      <c r="C4" s="89" t="s">
        <v>14</v>
      </c>
      <c r="D4" s="90" t="s">
        <v>15</v>
      </c>
      <c r="E4" s="90" t="s">
        <v>47</v>
      </c>
      <c r="F4" s="91"/>
      <c r="G4" s="90" t="s">
        <v>47</v>
      </c>
    </row>
    <row r="5" spans="1:7" ht="13.5" thickBot="1">
      <c r="A5" s="6" t="s">
        <v>22</v>
      </c>
      <c r="B5" s="7" t="s">
        <v>16</v>
      </c>
      <c r="C5" s="22"/>
      <c r="D5" s="21">
        <v>100</v>
      </c>
      <c r="E5" s="8">
        <f>C5*D5</f>
        <v>0</v>
      </c>
      <c r="F5" s="20">
        <v>21</v>
      </c>
      <c r="G5" s="9">
        <f>E5*(1+F5/100)</f>
        <v>0</v>
      </c>
    </row>
    <row r="6" spans="1:7" ht="12.75">
      <c r="A6" s="93" t="s">
        <v>23</v>
      </c>
      <c r="B6" s="94" t="s">
        <v>5</v>
      </c>
      <c r="C6" s="117" t="s">
        <v>6</v>
      </c>
      <c r="D6" s="95" t="s">
        <v>7</v>
      </c>
      <c r="E6" s="95" t="s">
        <v>6</v>
      </c>
      <c r="F6" s="96" t="s">
        <v>8</v>
      </c>
      <c r="G6" s="97" t="s">
        <v>6</v>
      </c>
    </row>
    <row r="7" spans="1:10" ht="13.5" thickBot="1">
      <c r="A7" s="99"/>
      <c r="B7" s="118"/>
      <c r="C7" s="119" t="s">
        <v>17</v>
      </c>
      <c r="D7" s="101" t="s">
        <v>18</v>
      </c>
      <c r="E7" s="101" t="s">
        <v>11</v>
      </c>
      <c r="F7" s="102" t="s">
        <v>12</v>
      </c>
      <c r="G7" s="103" t="s">
        <v>13</v>
      </c>
      <c r="J7" s="17"/>
    </row>
    <row r="8" spans="1:7" ht="13.5" thickBot="1">
      <c r="A8" s="34" t="s">
        <v>29</v>
      </c>
      <c r="B8" s="35" t="s">
        <v>19</v>
      </c>
      <c r="C8" s="39"/>
      <c r="D8" s="36">
        <v>500</v>
      </c>
      <c r="E8" s="37">
        <f>C8*D8</f>
        <v>0</v>
      </c>
      <c r="F8" s="64">
        <v>21</v>
      </c>
      <c r="G8" s="38">
        <f>E8*(1+F8/100)</f>
        <v>0</v>
      </c>
    </row>
    <row r="9" spans="1:7" ht="13.5" thickBot="1">
      <c r="A9" s="120" t="s">
        <v>24</v>
      </c>
      <c r="B9" s="121" t="s">
        <v>5</v>
      </c>
      <c r="C9" s="117"/>
      <c r="D9" s="95" t="s">
        <v>20</v>
      </c>
      <c r="E9" s="95"/>
      <c r="F9" s="96"/>
      <c r="G9" s="97"/>
    </row>
    <row r="10" spans="1:7" ht="13.5" thickBot="1">
      <c r="A10" s="40" t="s">
        <v>40</v>
      </c>
      <c r="B10" s="41" t="s">
        <v>21</v>
      </c>
      <c r="C10" s="39"/>
      <c r="D10" s="42">
        <v>200</v>
      </c>
      <c r="E10" s="43">
        <f>C10*D10</f>
        <v>0</v>
      </c>
      <c r="F10" s="44">
        <v>21</v>
      </c>
      <c r="G10" s="38">
        <f>E10*(1+F10/100)</f>
        <v>0</v>
      </c>
    </row>
    <row r="11" spans="1:7" ht="13.5" thickBot="1">
      <c r="A11" s="120" t="s">
        <v>38</v>
      </c>
      <c r="B11" s="121" t="s">
        <v>5</v>
      </c>
      <c r="C11" s="117"/>
      <c r="D11" s="95" t="s">
        <v>20</v>
      </c>
      <c r="E11" s="95"/>
      <c r="F11" s="96"/>
      <c r="G11" s="97"/>
    </row>
    <row r="12" spans="1:7" ht="13.5" thickBot="1">
      <c r="A12" s="40" t="s">
        <v>39</v>
      </c>
      <c r="B12" s="45" t="s">
        <v>41</v>
      </c>
      <c r="C12" s="46"/>
      <c r="D12" s="47" t="s">
        <v>42</v>
      </c>
      <c r="E12" s="43">
        <f>C12*D12</f>
        <v>0</v>
      </c>
      <c r="F12" s="44">
        <v>21</v>
      </c>
      <c r="G12" s="38">
        <f>E12*(1+F12/100)</f>
        <v>0</v>
      </c>
    </row>
    <row r="13" spans="1:7" ht="12.75">
      <c r="A13" s="75" t="s">
        <v>4</v>
      </c>
      <c r="B13" s="75" t="s">
        <v>5</v>
      </c>
      <c r="C13" s="75" t="s">
        <v>6</v>
      </c>
      <c r="D13" s="78" t="s">
        <v>7</v>
      </c>
      <c r="E13" s="78" t="s">
        <v>6</v>
      </c>
      <c r="F13" s="79" t="s">
        <v>55</v>
      </c>
      <c r="G13" s="80" t="s">
        <v>6</v>
      </c>
    </row>
    <row r="14" spans="1:7" ht="12.75">
      <c r="A14" s="81"/>
      <c r="B14" s="81"/>
      <c r="C14" s="81" t="s">
        <v>9</v>
      </c>
      <c r="D14" s="84" t="s">
        <v>10</v>
      </c>
      <c r="E14" s="84" t="s">
        <v>11</v>
      </c>
      <c r="F14" s="85" t="s">
        <v>12</v>
      </c>
      <c r="G14" s="86" t="s">
        <v>13</v>
      </c>
    </row>
    <row r="15" spans="1:7" ht="13.5" thickBot="1">
      <c r="A15" s="87"/>
      <c r="B15" s="87"/>
      <c r="C15" s="87" t="s">
        <v>14</v>
      </c>
      <c r="D15" s="90" t="s">
        <v>15</v>
      </c>
      <c r="E15" s="90" t="s">
        <v>47</v>
      </c>
      <c r="F15" s="91"/>
      <c r="G15" s="90" t="s">
        <v>47</v>
      </c>
    </row>
    <row r="16" spans="1:10" ht="13.5" thickBot="1">
      <c r="A16" s="6" t="s">
        <v>25</v>
      </c>
      <c r="B16" s="7" t="s">
        <v>16</v>
      </c>
      <c r="C16" s="25"/>
      <c r="D16" s="21">
        <v>80</v>
      </c>
      <c r="E16" s="8">
        <f>C16*D16</f>
        <v>0</v>
      </c>
      <c r="F16" s="20">
        <v>21</v>
      </c>
      <c r="G16" s="9">
        <f>E16*(1+F16/100)</f>
        <v>0</v>
      </c>
      <c r="J16" s="73"/>
    </row>
    <row r="17" spans="1:10" ht="12.75">
      <c r="A17" s="93" t="s">
        <v>23</v>
      </c>
      <c r="B17" s="94" t="s">
        <v>5</v>
      </c>
      <c r="C17" s="117" t="s">
        <v>6</v>
      </c>
      <c r="D17" s="95" t="s">
        <v>7</v>
      </c>
      <c r="E17" s="95" t="s">
        <v>6</v>
      </c>
      <c r="F17" s="96" t="s">
        <v>8</v>
      </c>
      <c r="G17" s="97" t="s">
        <v>6</v>
      </c>
      <c r="J17" s="73"/>
    </row>
    <row r="18" spans="1:7" ht="12.75">
      <c r="A18" s="122"/>
      <c r="B18" s="123"/>
      <c r="C18" s="124" t="s">
        <v>17</v>
      </c>
      <c r="D18" s="98" t="s">
        <v>18</v>
      </c>
      <c r="E18" s="98" t="s">
        <v>11</v>
      </c>
      <c r="F18" s="125" t="s">
        <v>12</v>
      </c>
      <c r="G18" s="126" t="s">
        <v>13</v>
      </c>
    </row>
    <row r="19" spans="1:7" ht="13.5" thickBot="1">
      <c r="A19" s="48" t="s">
        <v>29</v>
      </c>
      <c r="B19" s="52" t="s">
        <v>19</v>
      </c>
      <c r="C19" s="51"/>
      <c r="D19" s="49">
        <v>400</v>
      </c>
      <c r="E19" s="50">
        <f>C19*D19</f>
        <v>0</v>
      </c>
      <c r="F19" s="65">
        <v>21</v>
      </c>
      <c r="G19" s="59">
        <f>E19*(1+F19/100)</f>
        <v>0</v>
      </c>
    </row>
    <row r="20" spans="1:7" ht="13.5" thickBot="1">
      <c r="A20" s="127" t="s">
        <v>24</v>
      </c>
      <c r="B20" s="128" t="s">
        <v>5</v>
      </c>
      <c r="C20" s="129"/>
      <c r="D20" s="129" t="s">
        <v>20</v>
      </c>
      <c r="E20" s="128"/>
      <c r="F20" s="128"/>
      <c r="G20" s="130"/>
    </row>
    <row r="21" spans="1:7" ht="13.5" thickBot="1">
      <c r="A21" s="40" t="s">
        <v>40</v>
      </c>
      <c r="B21" s="41" t="s">
        <v>21</v>
      </c>
      <c r="C21" s="39"/>
      <c r="D21" s="42">
        <v>160</v>
      </c>
      <c r="E21" s="43">
        <f>C21*D21</f>
        <v>0</v>
      </c>
      <c r="F21" s="44">
        <v>21</v>
      </c>
      <c r="G21" s="38">
        <f>E21*(1+F21/100)</f>
        <v>0</v>
      </c>
    </row>
    <row r="22" spans="1:11" ht="13.5" thickBot="1">
      <c r="A22" s="127" t="s">
        <v>38</v>
      </c>
      <c r="B22" s="128" t="s">
        <v>5</v>
      </c>
      <c r="C22" s="129"/>
      <c r="D22" s="129" t="s">
        <v>20</v>
      </c>
      <c r="E22" s="128"/>
      <c r="F22" s="128"/>
      <c r="G22" s="130"/>
      <c r="K22" s="73"/>
    </row>
    <row r="23" spans="1:7" ht="13.5" thickBot="1">
      <c r="A23" s="24" t="s">
        <v>39</v>
      </c>
      <c r="B23" s="13" t="s">
        <v>41</v>
      </c>
      <c r="C23" s="28"/>
      <c r="D23" s="30" t="s">
        <v>43</v>
      </c>
      <c r="E23" s="15">
        <f>C23*D23</f>
        <v>0</v>
      </c>
      <c r="F23" s="31">
        <v>21</v>
      </c>
      <c r="G23" s="11">
        <f>E23*(1+F23/100)</f>
        <v>0</v>
      </c>
    </row>
    <row r="24" spans="1:7" ht="12.75">
      <c r="A24" s="75" t="s">
        <v>1</v>
      </c>
      <c r="B24" s="75" t="s">
        <v>5</v>
      </c>
      <c r="C24" s="75" t="s">
        <v>6</v>
      </c>
      <c r="D24" s="78" t="s">
        <v>7</v>
      </c>
      <c r="E24" s="78" t="s">
        <v>6</v>
      </c>
      <c r="F24" s="79" t="s">
        <v>8</v>
      </c>
      <c r="G24" s="80" t="s">
        <v>6</v>
      </c>
    </row>
    <row r="25" spans="1:7" ht="12.75">
      <c r="A25" s="81"/>
      <c r="B25" s="81"/>
      <c r="C25" s="81" t="s">
        <v>9</v>
      </c>
      <c r="D25" s="84" t="s">
        <v>10</v>
      </c>
      <c r="E25" s="84" t="s">
        <v>11</v>
      </c>
      <c r="F25" s="85" t="s">
        <v>12</v>
      </c>
      <c r="G25" s="86" t="s">
        <v>13</v>
      </c>
    </row>
    <row r="26" spans="1:7" ht="13.5" thickBot="1">
      <c r="A26" s="87"/>
      <c r="B26" s="87"/>
      <c r="C26" s="87" t="s">
        <v>14</v>
      </c>
      <c r="D26" s="90" t="s">
        <v>15</v>
      </c>
      <c r="E26" s="90" t="s">
        <v>47</v>
      </c>
      <c r="F26" s="91"/>
      <c r="G26" s="90" t="s">
        <v>47</v>
      </c>
    </row>
    <row r="27" spans="1:7" ht="13.5" thickBot="1">
      <c r="A27" s="6" t="s">
        <v>26</v>
      </c>
      <c r="B27" s="7" t="s">
        <v>16</v>
      </c>
      <c r="C27" s="25"/>
      <c r="D27" s="21">
        <v>30</v>
      </c>
      <c r="E27" s="8">
        <f>C27*D27</f>
        <v>0</v>
      </c>
      <c r="F27" s="20">
        <v>21</v>
      </c>
      <c r="G27" s="9">
        <f>E27*(1+F27/100)</f>
        <v>0</v>
      </c>
    </row>
    <row r="28" spans="1:7" ht="12.75">
      <c r="A28" s="93" t="s">
        <v>23</v>
      </c>
      <c r="B28" s="94" t="s">
        <v>5</v>
      </c>
      <c r="C28" s="117" t="s">
        <v>6</v>
      </c>
      <c r="D28" s="95" t="s">
        <v>7</v>
      </c>
      <c r="E28" s="95" t="s">
        <v>6</v>
      </c>
      <c r="F28" s="96" t="s">
        <v>8</v>
      </c>
      <c r="G28" s="97" t="s">
        <v>6</v>
      </c>
    </row>
    <row r="29" spans="1:7" ht="13.5" thickBot="1">
      <c r="A29" s="99"/>
      <c r="B29" s="100"/>
      <c r="C29" s="119" t="s">
        <v>17</v>
      </c>
      <c r="D29" s="101" t="s">
        <v>18</v>
      </c>
      <c r="E29" s="101" t="s">
        <v>11</v>
      </c>
      <c r="F29" s="102" t="s">
        <v>12</v>
      </c>
      <c r="G29" s="103" t="s">
        <v>13</v>
      </c>
    </row>
    <row r="30" spans="1:7" ht="13.5" thickBot="1">
      <c r="A30" s="34" t="s">
        <v>29</v>
      </c>
      <c r="B30" s="53" t="s">
        <v>19</v>
      </c>
      <c r="C30" s="39"/>
      <c r="D30" s="36">
        <v>150</v>
      </c>
      <c r="E30" s="37">
        <f>C30*D30</f>
        <v>0</v>
      </c>
      <c r="F30" s="64">
        <v>21</v>
      </c>
      <c r="G30" s="38">
        <f>E30*(1+F30/100)</f>
        <v>0</v>
      </c>
    </row>
    <row r="31" spans="1:7" ht="13.5" thickBot="1">
      <c r="A31" s="127" t="s">
        <v>24</v>
      </c>
      <c r="B31" s="128" t="s">
        <v>5</v>
      </c>
      <c r="C31" s="129"/>
      <c r="D31" s="129" t="s">
        <v>20</v>
      </c>
      <c r="E31" s="128"/>
      <c r="F31" s="128"/>
      <c r="G31" s="130"/>
    </row>
    <row r="32" spans="1:7" ht="13.5" thickBot="1">
      <c r="A32" s="40" t="s">
        <v>40</v>
      </c>
      <c r="B32" s="41" t="s">
        <v>21</v>
      </c>
      <c r="C32" s="39"/>
      <c r="D32" s="42">
        <v>60</v>
      </c>
      <c r="E32" s="43">
        <f>C32*D32</f>
        <v>0</v>
      </c>
      <c r="F32" s="44">
        <v>21</v>
      </c>
      <c r="G32" s="38">
        <f>E32*(1+F32/100)</f>
        <v>0</v>
      </c>
    </row>
    <row r="33" spans="1:7" ht="13.5" thickBot="1">
      <c r="A33" s="127" t="s">
        <v>38</v>
      </c>
      <c r="B33" s="128" t="s">
        <v>5</v>
      </c>
      <c r="C33" s="129"/>
      <c r="D33" s="129" t="s">
        <v>20</v>
      </c>
      <c r="E33" s="128"/>
      <c r="F33" s="128"/>
      <c r="G33" s="130"/>
    </row>
    <row r="34" spans="1:7" ht="13.5" thickBot="1">
      <c r="A34" s="24" t="s">
        <v>39</v>
      </c>
      <c r="B34" s="13" t="s">
        <v>41</v>
      </c>
      <c r="C34" s="28"/>
      <c r="D34" s="30" t="s">
        <v>44</v>
      </c>
      <c r="E34" s="15">
        <f>C34*D34</f>
        <v>0</v>
      </c>
      <c r="F34" s="31">
        <v>21</v>
      </c>
      <c r="G34" s="11">
        <f>E34*(1+F34/100)</f>
        <v>0</v>
      </c>
    </row>
    <row r="35" spans="1:7" ht="12.75">
      <c r="A35" s="75" t="s">
        <v>2</v>
      </c>
      <c r="B35" s="75"/>
      <c r="C35" s="75" t="s">
        <v>6</v>
      </c>
      <c r="D35" s="78" t="s">
        <v>7</v>
      </c>
      <c r="E35" s="78" t="s">
        <v>6</v>
      </c>
      <c r="F35" s="79" t="s">
        <v>8</v>
      </c>
      <c r="G35" s="80" t="s">
        <v>6</v>
      </c>
    </row>
    <row r="36" spans="1:7" ht="12.75">
      <c r="A36" s="81"/>
      <c r="B36" s="81"/>
      <c r="C36" s="81" t="s">
        <v>9</v>
      </c>
      <c r="D36" s="84" t="s">
        <v>10</v>
      </c>
      <c r="E36" s="84" t="s">
        <v>11</v>
      </c>
      <c r="F36" s="85" t="s">
        <v>12</v>
      </c>
      <c r="G36" s="86" t="s">
        <v>13</v>
      </c>
    </row>
    <row r="37" spans="1:7" ht="13.5" thickBot="1">
      <c r="A37" s="87"/>
      <c r="B37" s="87"/>
      <c r="C37" s="87" t="s">
        <v>14</v>
      </c>
      <c r="D37" s="90" t="s">
        <v>15</v>
      </c>
      <c r="E37" s="90" t="s">
        <v>47</v>
      </c>
      <c r="F37" s="91"/>
      <c r="G37" s="90" t="s">
        <v>47</v>
      </c>
    </row>
    <row r="38" spans="1:7" ht="13.5" thickBot="1">
      <c r="A38" s="32" t="s">
        <v>48</v>
      </c>
      <c r="B38" s="7" t="s">
        <v>16</v>
      </c>
      <c r="C38" s="25"/>
      <c r="D38" s="21">
        <v>47</v>
      </c>
      <c r="E38" s="8">
        <f>C38*D38</f>
        <v>0</v>
      </c>
      <c r="F38" s="20">
        <v>21</v>
      </c>
      <c r="G38" s="9">
        <f>E38*(1+F38/100)</f>
        <v>0</v>
      </c>
    </row>
    <row r="39" spans="1:7" ht="13.5" thickBot="1">
      <c r="A39" s="127" t="s">
        <v>38</v>
      </c>
      <c r="B39" s="128" t="s">
        <v>5</v>
      </c>
      <c r="C39" s="129"/>
      <c r="D39" s="129" t="s">
        <v>20</v>
      </c>
      <c r="E39" s="128"/>
      <c r="F39" s="128"/>
      <c r="G39" s="130"/>
    </row>
    <row r="40" spans="1:7" ht="13.5" thickBot="1">
      <c r="A40" s="67" t="s">
        <v>39</v>
      </c>
      <c r="B40" s="21" t="s">
        <v>41</v>
      </c>
      <c r="C40" s="68"/>
      <c r="D40" s="69" t="s">
        <v>45</v>
      </c>
      <c r="E40" s="8">
        <f>C40*D40</f>
        <v>0</v>
      </c>
      <c r="F40" s="23">
        <v>21</v>
      </c>
      <c r="G40" s="72">
        <f>E40*(1+F40/100)</f>
        <v>0</v>
      </c>
    </row>
    <row r="41" spans="1:7" ht="12.75">
      <c r="A41" s="75" t="s">
        <v>3</v>
      </c>
      <c r="B41" s="75" t="s">
        <v>5</v>
      </c>
      <c r="C41" s="75" t="s">
        <v>6</v>
      </c>
      <c r="D41" s="78" t="s">
        <v>7</v>
      </c>
      <c r="E41" s="78" t="s">
        <v>6</v>
      </c>
      <c r="F41" s="79" t="s">
        <v>8</v>
      </c>
      <c r="G41" s="80" t="s">
        <v>6</v>
      </c>
    </row>
    <row r="42" spans="1:7" ht="12.75">
      <c r="A42" s="81"/>
      <c r="B42" s="81"/>
      <c r="C42" s="81" t="s">
        <v>9</v>
      </c>
      <c r="D42" s="84" t="s">
        <v>10</v>
      </c>
      <c r="E42" s="84" t="s">
        <v>11</v>
      </c>
      <c r="F42" s="85" t="s">
        <v>12</v>
      </c>
      <c r="G42" s="86" t="s">
        <v>13</v>
      </c>
    </row>
    <row r="43" spans="1:7" ht="13.5" thickBot="1">
      <c r="A43" s="87"/>
      <c r="B43" s="87"/>
      <c r="C43" s="87" t="s">
        <v>14</v>
      </c>
      <c r="D43" s="90" t="s">
        <v>15</v>
      </c>
      <c r="E43" s="90" t="s">
        <v>47</v>
      </c>
      <c r="F43" s="91"/>
      <c r="G43" s="90" t="s">
        <v>47</v>
      </c>
    </row>
    <row r="44" spans="1:7" ht="13.5" thickBot="1">
      <c r="A44" s="6" t="s">
        <v>49</v>
      </c>
      <c r="B44" s="7" t="s">
        <v>16</v>
      </c>
      <c r="C44" s="25"/>
      <c r="D44" s="70">
        <v>25</v>
      </c>
      <c r="E44" s="8">
        <f>C44*D44</f>
        <v>0</v>
      </c>
      <c r="F44" s="20">
        <v>21</v>
      </c>
      <c r="G44" s="9">
        <f>E44*(1+F44/100)</f>
        <v>0</v>
      </c>
    </row>
    <row r="45" spans="1:7" ht="13.5" thickBot="1">
      <c r="A45" s="127" t="s">
        <v>38</v>
      </c>
      <c r="B45" s="128" t="s">
        <v>5</v>
      </c>
      <c r="C45" s="129"/>
      <c r="D45" s="129" t="s">
        <v>20</v>
      </c>
      <c r="E45" s="128"/>
      <c r="F45" s="128"/>
      <c r="G45" s="130"/>
    </row>
    <row r="46" spans="1:7" ht="13.5" thickBot="1">
      <c r="A46" s="40" t="s">
        <v>39</v>
      </c>
      <c r="B46" s="45" t="s">
        <v>41</v>
      </c>
      <c r="C46" s="46"/>
      <c r="D46" s="47" t="s">
        <v>46</v>
      </c>
      <c r="E46" s="43">
        <f>C46*D46</f>
        <v>0</v>
      </c>
      <c r="F46" s="44">
        <v>21</v>
      </c>
      <c r="G46" s="38">
        <f>E46*(1+F46/100)</f>
        <v>0</v>
      </c>
    </row>
    <row r="47" spans="1:7" ht="12.75">
      <c r="A47" s="75" t="s">
        <v>30</v>
      </c>
      <c r="B47" s="75" t="s">
        <v>5</v>
      </c>
      <c r="C47" s="75" t="s">
        <v>6</v>
      </c>
      <c r="D47" s="78" t="s">
        <v>7</v>
      </c>
      <c r="E47" s="78" t="s">
        <v>6</v>
      </c>
      <c r="F47" s="79" t="s">
        <v>8</v>
      </c>
      <c r="G47" s="80" t="s">
        <v>6</v>
      </c>
    </row>
    <row r="48" spans="1:7" ht="12.75">
      <c r="A48" s="81"/>
      <c r="B48" s="81"/>
      <c r="C48" s="81" t="s">
        <v>9</v>
      </c>
      <c r="D48" s="84" t="s">
        <v>10</v>
      </c>
      <c r="E48" s="84" t="s">
        <v>11</v>
      </c>
      <c r="F48" s="85" t="s">
        <v>12</v>
      </c>
      <c r="G48" s="86" t="s">
        <v>13</v>
      </c>
    </row>
    <row r="49" spans="1:7" ht="13.5" thickBot="1">
      <c r="A49" s="87"/>
      <c r="B49" s="87"/>
      <c r="C49" s="87" t="s">
        <v>14</v>
      </c>
      <c r="D49" s="90" t="s">
        <v>15</v>
      </c>
      <c r="E49" s="90" t="s">
        <v>47</v>
      </c>
      <c r="F49" s="91"/>
      <c r="G49" s="90" t="s">
        <v>47</v>
      </c>
    </row>
    <row r="50" spans="1:7" ht="12.75">
      <c r="A50" s="34" t="s">
        <v>35</v>
      </c>
      <c r="B50" s="45" t="s">
        <v>16</v>
      </c>
      <c r="C50" s="55"/>
      <c r="D50" s="56">
        <v>10</v>
      </c>
      <c r="E50" s="37">
        <f>C50*D50</f>
        <v>0</v>
      </c>
      <c r="F50" s="44">
        <v>21</v>
      </c>
      <c r="G50" s="38">
        <f>E50*(1+F50/100)</f>
        <v>0</v>
      </c>
    </row>
    <row r="51" spans="1:7" ht="12.75">
      <c r="A51" s="57" t="s">
        <v>36</v>
      </c>
      <c r="B51" s="52" t="s">
        <v>16</v>
      </c>
      <c r="C51" s="51"/>
      <c r="D51" s="58">
        <v>3</v>
      </c>
      <c r="E51" s="50">
        <f>C51*D51</f>
        <v>0</v>
      </c>
      <c r="F51" s="54">
        <v>21</v>
      </c>
      <c r="G51" s="59">
        <f>E51*(1+F51/100)</f>
        <v>0</v>
      </c>
    </row>
    <row r="52" spans="1:7" ht="12.75">
      <c r="A52" s="60" t="s">
        <v>37</v>
      </c>
      <c r="B52" s="52" t="s">
        <v>16</v>
      </c>
      <c r="C52" s="51"/>
      <c r="D52" s="58">
        <v>9</v>
      </c>
      <c r="E52" s="50">
        <f>C52*D52</f>
        <v>0</v>
      </c>
      <c r="F52" s="54">
        <v>21</v>
      </c>
      <c r="G52" s="59">
        <f>E52*(1+F52/100)</f>
        <v>0</v>
      </c>
    </row>
    <row r="53" spans="1:7" ht="13.5" thickBot="1">
      <c r="A53" s="18" t="s">
        <v>27</v>
      </c>
      <c r="B53" s="12" t="s">
        <v>16</v>
      </c>
      <c r="C53" s="26"/>
      <c r="D53" s="16">
        <v>3</v>
      </c>
      <c r="E53" s="10">
        <f>C53*D53</f>
        <v>0</v>
      </c>
      <c r="F53" s="20">
        <v>21</v>
      </c>
      <c r="G53" s="11">
        <f>E53*(1+F53/100)</f>
        <v>0</v>
      </c>
    </row>
    <row r="54" spans="1:7" ht="13.5" thickBot="1">
      <c r="A54" s="131" t="s">
        <v>31</v>
      </c>
      <c r="B54" s="107"/>
      <c r="C54" s="106"/>
      <c r="D54" s="106"/>
      <c r="E54" s="107"/>
      <c r="F54" s="107"/>
      <c r="G54" s="132"/>
    </row>
    <row r="55" spans="1:7" ht="12.75">
      <c r="A55" s="61" t="s">
        <v>27</v>
      </c>
      <c r="B55" s="45" t="s">
        <v>16</v>
      </c>
      <c r="C55" s="55"/>
      <c r="D55" s="56">
        <v>5</v>
      </c>
      <c r="E55" s="62">
        <f>C55*D55</f>
        <v>0</v>
      </c>
      <c r="F55" s="44">
        <v>21</v>
      </c>
      <c r="G55" s="38">
        <f>E55*(1+F55/100)</f>
        <v>0</v>
      </c>
    </row>
    <row r="56" spans="1:7" ht="13.5" thickBot="1">
      <c r="A56" s="18" t="s">
        <v>28</v>
      </c>
      <c r="B56" s="66" t="s">
        <v>16</v>
      </c>
      <c r="C56" s="26"/>
      <c r="D56" s="19">
        <v>5</v>
      </c>
      <c r="E56" s="14">
        <f>C56*D56</f>
        <v>0</v>
      </c>
      <c r="F56" s="63">
        <v>21</v>
      </c>
      <c r="G56" s="11">
        <f>E56*(1+F56/100)</f>
        <v>0</v>
      </c>
    </row>
    <row r="57" spans="1:7" ht="12.75">
      <c r="A57" s="75" t="s">
        <v>50</v>
      </c>
      <c r="B57" s="75" t="s">
        <v>5</v>
      </c>
      <c r="C57" s="75" t="s">
        <v>6</v>
      </c>
      <c r="D57" s="78" t="s">
        <v>7</v>
      </c>
      <c r="E57" s="78" t="s">
        <v>6</v>
      </c>
      <c r="F57" s="79" t="s">
        <v>8</v>
      </c>
      <c r="G57" s="80" t="s">
        <v>6</v>
      </c>
    </row>
    <row r="58" spans="1:7" s="74" customFormat="1" ht="12.75">
      <c r="A58" s="81"/>
      <c r="B58" s="81"/>
      <c r="C58" s="81" t="s">
        <v>17</v>
      </c>
      <c r="D58" s="84" t="s">
        <v>18</v>
      </c>
      <c r="E58" s="84" t="s">
        <v>11</v>
      </c>
      <c r="F58" s="85" t="s">
        <v>12</v>
      </c>
      <c r="G58" s="86" t="s">
        <v>13</v>
      </c>
    </row>
    <row r="59" spans="1:7" s="74" customFormat="1" ht="13.5" thickBot="1">
      <c r="A59" s="87"/>
      <c r="B59" s="87"/>
      <c r="C59" s="87" t="s">
        <v>14</v>
      </c>
      <c r="D59" s="90"/>
      <c r="E59" s="90" t="s">
        <v>47</v>
      </c>
      <c r="F59" s="91"/>
      <c r="G59" s="90" t="s">
        <v>47</v>
      </c>
    </row>
    <row r="60" spans="1:7" ht="12.75">
      <c r="A60" s="133" t="s">
        <v>51</v>
      </c>
      <c r="B60" s="13" t="s">
        <v>16</v>
      </c>
      <c r="D60" s="21">
        <v>564</v>
      </c>
      <c r="E60" s="62">
        <f>C60*D60</f>
        <v>0</v>
      </c>
      <c r="F60" s="44">
        <v>21</v>
      </c>
      <c r="G60" s="38">
        <f>E60*(1+F60/100)</f>
        <v>0</v>
      </c>
    </row>
    <row r="61" spans="1:7" ht="13.5" thickBot="1">
      <c r="A61" s="134" t="s">
        <v>52</v>
      </c>
      <c r="B61" s="12" t="s">
        <v>16</v>
      </c>
      <c r="C61" s="144"/>
      <c r="D61" s="145">
        <v>564</v>
      </c>
      <c r="E61" s="14">
        <f>C61*D61</f>
        <v>0</v>
      </c>
      <c r="F61" s="20">
        <v>21</v>
      </c>
      <c r="G61" s="11">
        <f>E61*(1+F61/100)</f>
        <v>0</v>
      </c>
    </row>
    <row r="62" spans="1:7" ht="12.75">
      <c r="A62" s="143"/>
      <c r="B62" s="149"/>
      <c r="C62" s="147" t="s">
        <v>6</v>
      </c>
      <c r="D62" s="147"/>
      <c r="E62" s="147"/>
      <c r="F62" s="147" t="s">
        <v>8</v>
      </c>
      <c r="G62" s="147" t="s">
        <v>6</v>
      </c>
    </row>
    <row r="63" spans="1:7" ht="12.75">
      <c r="A63" s="143"/>
      <c r="B63" s="150"/>
      <c r="C63" s="148" t="s">
        <v>9</v>
      </c>
      <c r="D63" s="148" t="s">
        <v>20</v>
      </c>
      <c r="E63" s="148"/>
      <c r="F63" s="148" t="s">
        <v>12</v>
      </c>
      <c r="G63" s="148" t="s">
        <v>13</v>
      </c>
    </row>
    <row r="64" spans="1:7" ht="13.5" thickBot="1">
      <c r="A64" s="143"/>
      <c r="B64" s="151"/>
      <c r="C64" s="92" t="s">
        <v>14</v>
      </c>
      <c r="D64" s="92"/>
      <c r="E64" s="92"/>
      <c r="F64" s="92"/>
      <c r="G64" s="92"/>
    </row>
    <row r="65" spans="1:7" ht="12.75">
      <c r="A65" s="134" t="s">
        <v>53</v>
      </c>
      <c r="B65" s="12" t="s">
        <v>16</v>
      </c>
      <c r="C65" s="146"/>
      <c r="D65" s="21">
        <v>564</v>
      </c>
      <c r="E65" s="62">
        <f>C65*D65</f>
        <v>0</v>
      </c>
      <c r="F65" s="44">
        <v>21</v>
      </c>
      <c r="G65" s="38">
        <f>E65*(1+F65/100)</f>
        <v>0</v>
      </c>
    </row>
    <row r="66" spans="1:7" ht="13.5" thickBot="1">
      <c r="A66" s="134" t="s">
        <v>38</v>
      </c>
      <c r="B66" s="7" t="s">
        <v>16</v>
      </c>
      <c r="C66" s="141"/>
      <c r="D66" s="66">
        <v>282</v>
      </c>
      <c r="E66" s="142">
        <f>C66*D66</f>
        <v>0</v>
      </c>
      <c r="F66" s="29">
        <v>21</v>
      </c>
      <c r="G66" s="71">
        <f>E66*(1+F66/100)</f>
        <v>0</v>
      </c>
    </row>
    <row r="67" spans="1:8" ht="13.5" thickBot="1">
      <c r="A67" s="104" t="s">
        <v>33</v>
      </c>
      <c r="B67" s="105"/>
      <c r="C67" s="138"/>
      <c r="D67" s="105"/>
      <c r="E67" s="139">
        <f>SUM(E5,E8,E10,E12,E16,E19,E21,E23,E27,E30,E32,E34,E38,E40,E44,E46,E50:E53,E55:E56,E60:E61,E65:E66)</f>
        <v>0</v>
      </c>
      <c r="F67" s="140">
        <v>21</v>
      </c>
      <c r="G67" s="139">
        <f>SUM(G5,G8,G10,G12,G16,G19,G21,G23,G27,G30,G32,G34,G38,G40,G44,G46,G50:G53,G55:G56,G60:G61,G65:G66)</f>
        <v>0</v>
      </c>
      <c r="H67" s="152">
        <f>+E67*1.21</f>
        <v>0</v>
      </c>
    </row>
    <row r="68" spans="1:7" ht="13.5" thickBot="1">
      <c r="A68" s="104" t="s">
        <v>34</v>
      </c>
      <c r="B68" s="107"/>
      <c r="C68" s="106"/>
      <c r="D68" s="109">
        <f>E67*24</f>
        <v>0</v>
      </c>
      <c r="E68" s="110"/>
      <c r="F68" s="108">
        <v>21</v>
      </c>
      <c r="G68" s="111">
        <f>G67*24</f>
        <v>0</v>
      </c>
    </row>
    <row r="69" ht="13.5" thickBot="1"/>
    <row r="70" spans="1:7" ht="13.5" thickBot="1">
      <c r="A70" s="104" t="s">
        <v>56</v>
      </c>
      <c r="B70" s="112"/>
      <c r="C70" s="112"/>
      <c r="D70" s="112"/>
      <c r="E70" s="112"/>
      <c r="F70" s="113"/>
      <c r="G70" s="27">
        <v>0</v>
      </c>
    </row>
    <row r="71" spans="1:7" ht="13.5" thickBot="1">
      <c r="A71" s="136"/>
      <c r="B71" s="137"/>
      <c r="C71" s="137"/>
      <c r="D71" s="137"/>
      <c r="E71" s="137"/>
      <c r="F71" s="137"/>
      <c r="G71" s="135"/>
    </row>
    <row r="72" spans="1:7" ht="13.5" thickBot="1">
      <c r="A72" s="104" t="s">
        <v>54</v>
      </c>
      <c r="B72" s="112"/>
      <c r="C72" s="112"/>
      <c r="D72" s="112"/>
      <c r="E72" s="112"/>
      <c r="F72" s="113"/>
      <c r="G72" s="27">
        <v>0</v>
      </c>
    </row>
    <row r="73" spans="1:6" ht="13.5" thickBot="1">
      <c r="A73" s="74"/>
      <c r="B73" s="74"/>
      <c r="C73" s="74"/>
      <c r="D73" s="74"/>
      <c r="E73" s="74"/>
      <c r="F73" s="74"/>
    </row>
    <row r="74" spans="1:7" ht="16.5" thickBot="1">
      <c r="A74" s="114" t="s">
        <v>57</v>
      </c>
      <c r="B74" s="115"/>
      <c r="C74" s="115"/>
      <c r="D74" s="115"/>
      <c r="E74" s="115"/>
      <c r="F74" s="115"/>
      <c r="G74" s="116">
        <f>D68-SUM(G70,G72)</f>
        <v>0</v>
      </c>
    </row>
    <row r="75" spans="1:7" ht="16.5" thickBot="1">
      <c r="A75" s="114" t="s">
        <v>58</v>
      </c>
      <c r="B75" s="115"/>
      <c r="C75" s="115"/>
      <c r="D75" s="115"/>
      <c r="E75" s="115"/>
      <c r="F75" s="115"/>
      <c r="G75" s="116">
        <f>G74*1.21</f>
        <v>0</v>
      </c>
    </row>
  </sheetData>
  <sheetProtection/>
  <mergeCells count="27">
    <mergeCell ref="B57:B59"/>
    <mergeCell ref="C57:C59"/>
    <mergeCell ref="C41:C43"/>
    <mergeCell ref="C24:C26"/>
    <mergeCell ref="A57:A59"/>
    <mergeCell ref="C13:C15"/>
    <mergeCell ref="C35:C37"/>
    <mergeCell ref="C47:C49"/>
    <mergeCell ref="A13:A15"/>
    <mergeCell ref="B13:B15"/>
    <mergeCell ref="A2:A4"/>
    <mergeCell ref="B2:B4"/>
    <mergeCell ref="A6:A7"/>
    <mergeCell ref="B6:B7"/>
    <mergeCell ref="D68:E68"/>
    <mergeCell ref="B24:B26"/>
    <mergeCell ref="A47:A49"/>
    <mergeCell ref="B47:B49"/>
    <mergeCell ref="A28:A29"/>
    <mergeCell ref="B28:B29"/>
    <mergeCell ref="A35:A37"/>
    <mergeCell ref="B35:B37"/>
    <mergeCell ref="A17:A18"/>
    <mergeCell ref="B17:B18"/>
    <mergeCell ref="A24:A26"/>
    <mergeCell ref="A41:A43"/>
    <mergeCell ref="B41:B43"/>
  </mergeCells>
  <printOptions/>
  <pageMargins left="0.7" right="0.7" top="0.787401575" bottom="0.787401575" header="0.3" footer="0.3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Mgr. Jana Vebr</Manager>
  <Company>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Jana Vebr</dc:creator>
  <cp:keywords/>
  <dc:description/>
  <cp:lastModifiedBy>Vebr Jana</cp:lastModifiedBy>
  <cp:lastPrinted>2015-01-14T10:01:50Z</cp:lastPrinted>
  <dcterms:created xsi:type="dcterms:W3CDTF">2013-01-02T15:18:10Z</dcterms:created>
  <dcterms:modified xsi:type="dcterms:W3CDTF">2015-01-14T10:15:27Z</dcterms:modified>
  <cp:category/>
  <cp:version/>
  <cp:contentType/>
  <cp:contentStatus/>
</cp:coreProperties>
</file>