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vestice2\Documents\Radnice\Veřejné zakázky malého rozsahu\2024 Rekonstrukce zasedací místnosti\Výkazy výměr\"/>
    </mc:Choice>
  </mc:AlternateContent>
  <xr:revisionPtr revIDLastSave="0" documentId="8_{35A8667E-81B1-4437-A0E1-4B77A49E9E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zpočet" sheetId="4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F27" i="4" l="1"/>
  <c r="F26" i="4"/>
  <c r="F25" i="4"/>
  <c r="F24" i="4"/>
  <c r="F23" i="4"/>
  <c r="F22" i="4"/>
  <c r="F21" i="4"/>
  <c r="F20" i="4"/>
  <c r="F19" i="4"/>
  <c r="F18" i="4"/>
  <c r="F16" i="4"/>
  <c r="F42" i="4" l="1"/>
  <c r="F31" i="4"/>
  <c r="F17" i="4"/>
  <c r="F15" i="4"/>
  <c r="F14" i="4"/>
  <c r="F13" i="4"/>
  <c r="E12" i="4" l="1"/>
  <c r="F32" i="4"/>
  <c r="F30" i="4" s="1"/>
  <c r="F35" i="4" l="1"/>
  <c r="F36" i="4" s="1"/>
  <c r="F37" i="4" s="1"/>
  <c r="E41" i="4" s="1"/>
  <c r="F41" i="4" s="1"/>
  <c r="E45" i="4" s="1"/>
</calcChain>
</file>

<file path=xl/sharedStrings.xml><?xml version="1.0" encoding="utf-8"?>
<sst xmlns="http://schemas.openxmlformats.org/spreadsheetml/2006/main" count="75" uniqueCount="60">
  <si>
    <t>ks</t>
  </si>
  <si>
    <t>MJ</t>
  </si>
  <si>
    <t>Množství</t>
  </si>
  <si>
    <t>J.cena [CZK]</t>
  </si>
  <si>
    <t>Cena celkem [CZK]</t>
  </si>
  <si>
    <t>PČ</t>
  </si>
  <si>
    <t>Popis</t>
  </si>
  <si>
    <t>Ostatní</t>
  </si>
  <si>
    <t>Nábytek</t>
  </si>
  <si>
    <t>Doprava</t>
  </si>
  <si>
    <t>Montáž</t>
  </si>
  <si>
    <t>soubor</t>
  </si>
  <si>
    <t>Celková cena bez DPH</t>
  </si>
  <si>
    <t>DPH základní</t>
  </si>
  <si>
    <t>DPH snížená</t>
  </si>
  <si>
    <t>Sazba daně</t>
  </si>
  <si>
    <t>Základ daně</t>
  </si>
  <si>
    <t>Výše daně</t>
  </si>
  <si>
    <t>Cena s DPH</t>
  </si>
  <si>
    <t>v</t>
  </si>
  <si>
    <t>CZK</t>
  </si>
  <si>
    <t>Místo:</t>
  </si>
  <si>
    <t>Projektant:</t>
  </si>
  <si>
    <t>Zpracovatel:</t>
  </si>
  <si>
    <t>Datum:</t>
  </si>
  <si>
    <t>Stavba:</t>
  </si>
  <si>
    <t>Česká Třebová</t>
  </si>
  <si>
    <t>IČ:</t>
  </si>
  <si>
    <t>%</t>
  </si>
  <si>
    <t>Navýšení:</t>
  </si>
  <si>
    <t>Rezerva - započítání inflační doložky</t>
  </si>
  <si>
    <t>Celková cena bez DPH s inflační doložkou</t>
  </si>
  <si>
    <t>m2</t>
  </si>
  <si>
    <t>Ing. arch. Lucie Kubínková</t>
  </si>
  <si>
    <t>Interiér zasedací místnosti</t>
  </si>
  <si>
    <t>Městský úřad Česká Třebová</t>
  </si>
  <si>
    <t>projektor</t>
  </si>
  <si>
    <t>https://www.tempus-collection.cz/kvetinac-simple-m/</t>
  </si>
  <si>
    <t>https://www.kresla-zidle.cz/konferencni-zidle-sunrise-152-d-152d?configuration=%7B%2227%22%3A%5B4248%5D%7D</t>
  </si>
  <si>
    <t>Ž1-židle jednací polstrovaná</t>
  </si>
  <si>
    <t>S1-stůl</t>
  </si>
  <si>
    <t>S2-stůl čtvrtkruh</t>
  </si>
  <si>
    <t>K-Betonový květináč , pískový, pr. 550 mm, výška 550 mm</t>
  </si>
  <si>
    <t>N1-Pečeť Česká Třebová</t>
  </si>
  <si>
    <t>N2-3D nápis Česká Třebová</t>
  </si>
  <si>
    <t>PP-projekční plátno</t>
  </si>
  <si>
    <t>https://www.foa.cz/roleta-termo--v-maxi-kazete--standard--juta--t-008/</t>
  </si>
  <si>
    <t>TM-Tapeta mapa 2,36x8 m</t>
  </si>
  <si>
    <t>E1-bronzový znak města Olawa + podkladní deska</t>
  </si>
  <si>
    <t>E2-bronzový znak města Svit + podkladní deska</t>
  </si>
  <si>
    <t>E4-bronzový znak města Agrate Brianza + podklad.d.</t>
  </si>
  <si>
    <t>E3-bronzový znak města Česká Třebová + podklad.d.</t>
  </si>
  <si>
    <t>RO-rolety zatemňující bílé</t>
  </si>
  <si>
    <t>https://www.alza.cz/optoma-hz146x-d9669198.htm</t>
  </si>
  <si>
    <t>https://projekcni-platna.heureka.cz/elite-screens-m120xwh2/#specifikace/</t>
  </si>
  <si>
    <t>https://www.modus.cz/modus-hl/</t>
  </si>
  <si>
    <t>https://www.toplux.cz/listy-a-profily-pro-led-pasky/3209230120/</t>
  </si>
  <si>
    <t>https://www.dotykove-vypinace.cz/dotykovy-vypinac-roon-r-t601s-alu-sw?gclid=Cj0KCQiAzoeuBhDqARIsAMdH14EI1OY7mSfihqB-M8qc5uAmeYZgD1LbdUqA1Z2pb5eTVYbfxjIVMCEaAgozEALw_wcB</t>
  </si>
  <si>
    <t>3D - kamera</t>
  </si>
  <si>
    <r>
      <t xml:space="preserve">Část stavby:    </t>
    </r>
    <r>
      <rPr>
        <b/>
        <sz val="12"/>
        <color rgb="FFFF0000"/>
        <rFont val="Arial"/>
        <family val="2"/>
        <charset val="238"/>
      </rPr>
      <t>Interiérové řešení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</si>
</sst>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d\.\ mmmm\ yyyy;@"/>
    <numFmt numFmtId="165" formatCode="#,##0_ ;[Red]\-#,##0\ 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6" tint="-0.499984740745262"/>
      <name val="Arial"/>
      <family val="2"/>
      <charset val="238"/>
    </font>
    <font>
      <sz val="7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0"/>
      <color theme="0" tint="-0.499984740745262"/>
      <name val="Calibri"/>
      <family val="2"/>
      <charset val="238"/>
      <scheme val="minor"/>
    </font>
    <font>
      <b/>
      <sz val="10"/>
      <color theme="0" tint="-0.49998474074526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4" fontId="8" fillId="0" borderId="0" xfId="0" applyNumberFormat="1" applyFont="1" applyAlignment="1">
      <alignment vertical="center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right" vertical="center"/>
    </xf>
    <xf numFmtId="0" fontId="10" fillId="0" borderId="0" xfId="0" applyFont="1" applyAlignment="1">
      <alignment wrapText="1"/>
    </xf>
    <xf numFmtId="4" fontId="10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vertical="center"/>
    </xf>
    <xf numFmtId="4" fontId="12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4" fontId="10" fillId="0" borderId="0" xfId="0" applyNumberFormat="1" applyFont="1" applyAlignment="1">
      <alignment horizontal="right" vertical="center"/>
    </xf>
    <xf numFmtId="4" fontId="0" fillId="0" borderId="0" xfId="0" applyNumberFormat="1"/>
    <xf numFmtId="9" fontId="0" fillId="0" borderId="0" xfId="0" applyNumberFormat="1"/>
    <xf numFmtId="10" fontId="2" fillId="0" borderId="0" xfId="0" applyNumberFormat="1" applyFont="1" applyAlignment="1">
      <alignment vertical="center"/>
    </xf>
    <xf numFmtId="0" fontId="0" fillId="3" borderId="0" xfId="0" applyFill="1"/>
    <xf numFmtId="0" fontId="0" fillId="3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wrapText="1"/>
    </xf>
    <xf numFmtId="0" fontId="3" fillId="3" borderId="3" xfId="0" applyFont="1" applyFill="1" applyBorder="1" applyAlignment="1">
      <alignment vertical="center"/>
    </xf>
    <xf numFmtId="4" fontId="3" fillId="3" borderId="3" xfId="0" applyNumberFormat="1" applyFont="1" applyFill="1" applyBorder="1" applyAlignment="1">
      <alignment vertical="center"/>
    </xf>
    <xf numFmtId="2" fontId="0" fillId="0" borderId="0" xfId="0" applyNumberFormat="1"/>
    <xf numFmtId="2" fontId="0" fillId="0" borderId="0" xfId="0" applyNumberFormat="1" applyAlignment="1">
      <alignment horizontal="left" vertical="center"/>
    </xf>
    <xf numFmtId="0" fontId="17" fillId="0" borderId="0" xfId="0" applyFont="1"/>
    <xf numFmtId="0" fontId="18" fillId="0" borderId="0" xfId="0" applyFont="1"/>
    <xf numFmtId="0" fontId="19" fillId="0" borderId="0" xfId="0" applyFont="1"/>
    <xf numFmtId="4" fontId="14" fillId="0" borderId="0" xfId="0" applyNumberFormat="1" applyFont="1" applyAlignment="1">
      <alignment vertical="center"/>
    </xf>
    <xf numFmtId="0" fontId="10" fillId="0" borderId="0" xfId="0" applyFont="1" applyAlignment="1">
      <alignment horizontal="right" vertical="center"/>
    </xf>
    <xf numFmtId="4" fontId="0" fillId="0" borderId="0" xfId="0" applyNumberFormat="1" applyAlignment="1">
      <alignment vertical="center"/>
    </xf>
    <xf numFmtId="0" fontId="10" fillId="0" borderId="0" xfId="0" applyFont="1" applyAlignment="1">
      <alignment horizontal="center" vertical="center"/>
    </xf>
    <xf numFmtId="49" fontId="0" fillId="3" borderId="0" xfId="0" applyNumberFormat="1" applyFill="1" applyAlignment="1">
      <alignment horizontal="left" vertical="center"/>
    </xf>
    <xf numFmtId="165" fontId="0" fillId="3" borderId="0" xfId="0" applyNumberFormat="1" applyFill="1" applyAlignment="1">
      <alignment horizontal="left" vertical="center"/>
    </xf>
    <xf numFmtId="2" fontId="0" fillId="3" borderId="0" xfId="0" applyNumberForma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0" fontId="3" fillId="3" borderId="3" xfId="0" applyFont="1" applyFill="1" applyBorder="1" applyAlignment="1">
      <alignment horizontal="right" vertical="center"/>
    </xf>
    <xf numFmtId="0" fontId="20" fillId="0" borderId="0" xfId="1"/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4" fontId="9" fillId="2" borderId="0" xfId="0" applyNumberFormat="1" applyFont="1" applyFill="1" applyAlignment="1">
      <alignment horizontal="right" vertical="center" wrapText="1"/>
    </xf>
    <xf numFmtId="4" fontId="0" fillId="0" borderId="0" xfId="0" applyNumberFormat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164" fontId="10" fillId="0" borderId="1" xfId="0" applyNumberFormat="1" applyFont="1" applyBorder="1" applyAlignment="1">
      <alignment horizontal="right" vertical="center"/>
    </xf>
    <xf numFmtId="0" fontId="13" fillId="3" borderId="0" xfId="0" applyFont="1" applyFill="1" applyAlignment="1">
      <alignment horizontal="center"/>
    </xf>
    <xf numFmtId="4" fontId="5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9" fillId="0" borderId="2" xfId="0" applyFont="1" applyBorder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toplux.cz/listy-a-profily-pro-led-pasky/320923012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0"/>
  <sheetViews>
    <sheetView showGridLines="0" tabSelected="1" workbookViewId="0">
      <selection activeCell="H34" sqref="H34"/>
    </sheetView>
  </sheetViews>
  <sheetFormatPr defaultRowHeight="15" x14ac:dyDescent="0.25"/>
  <cols>
    <col min="1" max="1" width="4.7109375" style="8" customWidth="1"/>
    <col min="2" max="2" width="45.28515625" style="1" customWidth="1"/>
    <col min="3" max="3" width="4.7109375" style="8" customWidth="1"/>
    <col min="4" max="4" width="7.5703125" style="13" customWidth="1"/>
    <col min="5" max="5" width="12.85546875" style="67" customWidth="1"/>
    <col min="6" max="6" width="14.5703125" style="67" customWidth="1"/>
    <col min="7" max="7" width="21.28515625" customWidth="1"/>
    <col min="8" max="8" width="3.7109375" customWidth="1"/>
    <col min="9" max="9" width="6.28515625" customWidth="1"/>
    <col min="10" max="10" width="9.7109375" customWidth="1"/>
    <col min="11" max="11" width="12.42578125" customWidth="1"/>
    <col min="12" max="12" width="82.7109375" customWidth="1"/>
  </cols>
  <sheetData>
    <row r="1" spans="1:35" ht="20.100000000000001" customHeight="1" x14ac:dyDescent="0.25">
      <c r="A1" s="93" t="s">
        <v>25</v>
      </c>
      <c r="B1" s="94"/>
      <c r="C1" s="95" t="s">
        <v>35</v>
      </c>
      <c r="D1" s="95"/>
      <c r="E1" s="95"/>
      <c r="F1" s="95"/>
    </row>
    <row r="2" spans="1:35" ht="20.100000000000001" customHeight="1" x14ac:dyDescent="0.25">
      <c r="A2" s="82" t="s">
        <v>59</v>
      </c>
      <c r="B2" s="91"/>
      <c r="C2" s="96" t="s">
        <v>34</v>
      </c>
      <c r="D2" s="96"/>
      <c r="E2" s="96"/>
      <c r="F2" s="96"/>
    </row>
    <row r="3" spans="1:35" ht="20.100000000000001" customHeight="1" x14ac:dyDescent="0.25">
      <c r="A3" s="82" t="s">
        <v>21</v>
      </c>
      <c r="B3" s="91"/>
      <c r="C3" s="84" t="s">
        <v>26</v>
      </c>
      <c r="D3" s="84"/>
      <c r="E3" s="84"/>
      <c r="F3" s="84"/>
    </row>
    <row r="4" spans="1:35" ht="20.100000000000001" customHeight="1" x14ac:dyDescent="0.25">
      <c r="A4" s="82" t="s">
        <v>22</v>
      </c>
      <c r="B4" s="91"/>
      <c r="C4" s="92" t="s">
        <v>33</v>
      </c>
      <c r="D4" s="92"/>
      <c r="E4" s="92"/>
      <c r="F4" s="92"/>
    </row>
    <row r="5" spans="1:35" ht="20.100000000000001" customHeight="1" x14ac:dyDescent="0.25">
      <c r="A5" s="82"/>
      <c r="B5" s="83"/>
      <c r="C5" s="66" t="s">
        <v>27</v>
      </c>
      <c r="D5" s="84"/>
      <c r="E5" s="84"/>
      <c r="F5" s="84"/>
    </row>
    <row r="6" spans="1:35" ht="20.100000000000001" customHeight="1" x14ac:dyDescent="0.25">
      <c r="A6" s="82" t="s">
        <v>23</v>
      </c>
      <c r="B6" s="91"/>
      <c r="C6" s="92" t="s">
        <v>33</v>
      </c>
      <c r="D6" s="92"/>
      <c r="E6" s="92"/>
      <c r="F6" s="92"/>
    </row>
    <row r="7" spans="1:35" ht="20.100000000000001" customHeight="1" x14ac:dyDescent="0.25">
      <c r="A7" s="82"/>
      <c r="B7" s="83"/>
      <c r="C7" s="66" t="s">
        <v>27</v>
      </c>
      <c r="D7" s="84"/>
      <c r="E7" s="84"/>
      <c r="F7" s="84"/>
    </row>
    <row r="8" spans="1:35" ht="20.100000000000001" customHeight="1" x14ac:dyDescent="0.3">
      <c r="A8" s="85" t="s">
        <v>24</v>
      </c>
      <c r="B8" s="86"/>
      <c r="C8" s="87">
        <v>45323</v>
      </c>
      <c r="D8" s="87"/>
      <c r="E8" s="87"/>
      <c r="F8" s="87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</row>
    <row r="9" spans="1:35" ht="14.45" x14ac:dyDescent="0.3">
      <c r="G9" s="53"/>
      <c r="H9" s="88"/>
      <c r="I9" s="88"/>
      <c r="J9" s="88"/>
      <c r="K9" s="88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</row>
    <row r="10" spans="1:35" ht="24" x14ac:dyDescent="0.25">
      <c r="A10" s="3" t="s">
        <v>5</v>
      </c>
      <c r="B10" s="4" t="s">
        <v>6</v>
      </c>
      <c r="C10" s="3" t="s">
        <v>1</v>
      </c>
      <c r="D10" s="3" t="s">
        <v>2</v>
      </c>
      <c r="E10" s="5" t="s">
        <v>3</v>
      </c>
      <c r="F10" s="5" t="s">
        <v>4</v>
      </c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</row>
    <row r="11" spans="1:35" ht="14.45" x14ac:dyDescent="0.3">
      <c r="A11" s="7"/>
      <c r="B11" s="6"/>
      <c r="C11" s="7"/>
      <c r="D11" s="10"/>
      <c r="E11" s="11"/>
      <c r="F11" s="11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</row>
    <row r="12" spans="1:35" ht="15.75" x14ac:dyDescent="0.25">
      <c r="A12" s="7"/>
      <c r="B12" s="2" t="s">
        <v>8</v>
      </c>
      <c r="C12" s="9"/>
      <c r="D12" s="12"/>
      <c r="E12" s="89">
        <f>SUM(F13:F27)</f>
        <v>0</v>
      </c>
      <c r="F12" s="90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</row>
    <row r="13" spans="1:35" ht="15.6" customHeight="1" x14ac:dyDescent="0.25">
      <c r="A13" s="56">
        <v>1</v>
      </c>
      <c r="B13" s="57" t="s">
        <v>39</v>
      </c>
      <c r="C13" s="56" t="s">
        <v>0</v>
      </c>
      <c r="D13" s="58">
        <v>33</v>
      </c>
      <c r="E13" s="59">
        <v>0</v>
      </c>
      <c r="F13" s="59">
        <f>D13*E13</f>
        <v>0</v>
      </c>
      <c r="G13" s="53"/>
      <c r="H13" s="54"/>
      <c r="I13" s="54"/>
      <c r="J13" s="54"/>
      <c r="K13" s="54"/>
      <c r="L13" s="54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</row>
    <row r="14" spans="1:35" ht="16.149999999999999" customHeight="1" x14ac:dyDescent="0.25">
      <c r="A14" s="56">
        <v>2</v>
      </c>
      <c r="B14" s="57" t="s">
        <v>40</v>
      </c>
      <c r="C14" s="56" t="s">
        <v>0</v>
      </c>
      <c r="D14" s="58">
        <v>17</v>
      </c>
      <c r="E14" s="59">
        <v>0</v>
      </c>
      <c r="F14" s="59">
        <f t="shared" ref="F14:F17" si="0">D14*E14</f>
        <v>0</v>
      </c>
      <c r="G14" s="53"/>
      <c r="H14" s="54"/>
      <c r="I14" s="54"/>
      <c r="J14" s="54"/>
      <c r="K14" s="54"/>
      <c r="L14" s="54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</row>
    <row r="15" spans="1:35" x14ac:dyDescent="0.25">
      <c r="A15" s="56">
        <v>3</v>
      </c>
      <c r="B15" s="57" t="s">
        <v>41</v>
      </c>
      <c r="C15" s="56" t="s">
        <v>0</v>
      </c>
      <c r="D15" s="58">
        <v>2</v>
      </c>
      <c r="E15" s="59">
        <v>0</v>
      </c>
      <c r="F15" s="59">
        <f t="shared" si="0"/>
        <v>0</v>
      </c>
      <c r="G15" s="53"/>
      <c r="H15" s="54"/>
      <c r="I15" s="54"/>
      <c r="J15" s="54"/>
      <c r="K15" s="54"/>
      <c r="L15" s="54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</row>
    <row r="16" spans="1:35" ht="14.45" customHeight="1" x14ac:dyDescent="0.25">
      <c r="A16" s="56">
        <v>4</v>
      </c>
      <c r="B16" s="57" t="s">
        <v>58</v>
      </c>
      <c r="C16" s="56" t="s">
        <v>0</v>
      </c>
      <c r="D16" s="58">
        <v>1</v>
      </c>
      <c r="E16" s="59">
        <v>0</v>
      </c>
      <c r="F16" s="59">
        <f>D16*E16</f>
        <v>0</v>
      </c>
      <c r="G16" s="53"/>
      <c r="H16" s="54"/>
      <c r="I16" s="54"/>
      <c r="J16" s="54"/>
      <c r="K16" s="54"/>
      <c r="L16" s="54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</row>
    <row r="17" spans="1:35" x14ac:dyDescent="0.25">
      <c r="A17" s="56">
        <v>5</v>
      </c>
      <c r="B17" s="57" t="s">
        <v>52</v>
      </c>
      <c r="C17" s="56" t="s">
        <v>0</v>
      </c>
      <c r="D17" s="58">
        <v>3</v>
      </c>
      <c r="E17" s="59">
        <v>0</v>
      </c>
      <c r="F17" s="59">
        <f t="shared" si="0"/>
        <v>0</v>
      </c>
      <c r="G17" s="53"/>
      <c r="H17" s="54"/>
      <c r="I17" s="54"/>
      <c r="J17" s="54"/>
      <c r="K17" s="54"/>
      <c r="L17" s="54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</row>
    <row r="18" spans="1:35" ht="13.5" customHeight="1" x14ac:dyDescent="0.25">
      <c r="A18" s="56">
        <v>7</v>
      </c>
      <c r="B18" s="57" t="s">
        <v>42</v>
      </c>
      <c r="C18" s="56" t="s">
        <v>0</v>
      </c>
      <c r="D18" s="58">
        <v>2</v>
      </c>
      <c r="E18" s="59">
        <v>0</v>
      </c>
      <c r="F18" s="59">
        <f t="shared" ref="F18:F24" si="1">D18*E18</f>
        <v>0</v>
      </c>
      <c r="G18" s="53"/>
      <c r="H18" s="69"/>
      <c r="I18" s="70"/>
      <c r="J18" s="70"/>
      <c r="K18" s="71"/>
      <c r="L18" s="54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ht="14.25" customHeight="1" x14ac:dyDescent="0.25">
      <c r="A19" s="56">
        <v>8</v>
      </c>
      <c r="B19" s="57" t="s">
        <v>48</v>
      </c>
      <c r="C19" s="56" t="s">
        <v>0</v>
      </c>
      <c r="D19" s="58">
        <v>1</v>
      </c>
      <c r="E19" s="59">
        <v>0</v>
      </c>
      <c r="F19" s="59">
        <f t="shared" si="1"/>
        <v>0</v>
      </c>
      <c r="G19" s="53"/>
      <c r="H19" s="54"/>
      <c r="I19" s="54"/>
      <c r="J19" s="54"/>
      <c r="K19" s="54"/>
      <c r="L19" s="54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</row>
    <row r="20" spans="1:35" x14ac:dyDescent="0.25">
      <c r="A20" s="56">
        <v>10</v>
      </c>
      <c r="B20" s="57" t="s">
        <v>49</v>
      </c>
      <c r="C20" s="56" t="s">
        <v>0</v>
      </c>
      <c r="D20" s="58">
        <v>1</v>
      </c>
      <c r="E20" s="59">
        <v>0</v>
      </c>
      <c r="F20" s="59">
        <f t="shared" si="1"/>
        <v>0</v>
      </c>
      <c r="G20" s="53"/>
      <c r="H20" s="54"/>
      <c r="I20" s="54"/>
      <c r="J20" s="54"/>
      <c r="K20" s="54"/>
      <c r="L20" s="54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</row>
    <row r="21" spans="1:35" x14ac:dyDescent="0.25">
      <c r="A21" s="56">
        <v>11</v>
      </c>
      <c r="B21" s="57" t="s">
        <v>51</v>
      </c>
      <c r="C21" s="56" t="s">
        <v>0</v>
      </c>
      <c r="D21" s="58">
        <v>1</v>
      </c>
      <c r="E21" s="59">
        <v>0</v>
      </c>
      <c r="F21" s="59">
        <f t="shared" si="1"/>
        <v>0</v>
      </c>
      <c r="G21" s="53"/>
      <c r="H21" s="54"/>
      <c r="I21" s="54"/>
      <c r="J21" s="54"/>
      <c r="K21" s="54"/>
      <c r="L21" s="54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</row>
    <row r="22" spans="1:35" x14ac:dyDescent="0.25">
      <c r="A22" s="56">
        <v>12</v>
      </c>
      <c r="B22" s="57" t="s">
        <v>50</v>
      </c>
      <c r="C22" s="56" t="s">
        <v>0</v>
      </c>
      <c r="D22" s="58">
        <v>1</v>
      </c>
      <c r="E22" s="59">
        <v>0</v>
      </c>
      <c r="F22" s="59">
        <f t="shared" si="1"/>
        <v>0</v>
      </c>
      <c r="G22" s="53"/>
      <c r="H22" s="54"/>
      <c r="I22" s="54"/>
      <c r="J22" s="54"/>
      <c r="K22" s="54"/>
      <c r="L22" s="54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</row>
    <row r="23" spans="1:35" x14ac:dyDescent="0.25">
      <c r="A23" s="56">
        <v>13</v>
      </c>
      <c r="B23" s="57" t="s">
        <v>47</v>
      </c>
      <c r="C23" s="56" t="s">
        <v>32</v>
      </c>
      <c r="D23" s="76">
        <v>18.88</v>
      </c>
      <c r="E23" s="59">
        <v>0</v>
      </c>
      <c r="F23" s="59">
        <f t="shared" si="1"/>
        <v>0</v>
      </c>
      <c r="G23" s="53"/>
      <c r="H23" s="54"/>
      <c r="I23" s="54"/>
      <c r="J23" s="54"/>
      <c r="K23" s="54"/>
      <c r="L23" s="54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</row>
    <row r="24" spans="1:35" x14ac:dyDescent="0.25">
      <c r="A24" s="56">
        <v>14</v>
      </c>
      <c r="B24" s="57" t="s">
        <v>43</v>
      </c>
      <c r="C24" s="56" t="s">
        <v>0</v>
      </c>
      <c r="D24" s="58">
        <v>1</v>
      </c>
      <c r="E24" s="59">
        <v>0</v>
      </c>
      <c r="F24" s="59">
        <f t="shared" si="1"/>
        <v>0</v>
      </c>
      <c r="G24" s="53"/>
      <c r="H24" s="54"/>
      <c r="I24" s="54"/>
      <c r="J24" s="54"/>
      <c r="K24" s="54"/>
      <c r="L24" s="54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</row>
    <row r="25" spans="1:35" x14ac:dyDescent="0.25">
      <c r="A25" s="56">
        <v>15</v>
      </c>
      <c r="B25" s="57" t="s">
        <v>44</v>
      </c>
      <c r="C25" s="56" t="s">
        <v>0</v>
      </c>
      <c r="D25" s="58">
        <v>1</v>
      </c>
      <c r="E25" s="59">
        <v>0</v>
      </c>
      <c r="F25" s="59">
        <f>D25*E25</f>
        <v>0</v>
      </c>
      <c r="G25" s="53"/>
      <c r="H25" s="54"/>
      <c r="I25" s="54"/>
      <c r="J25" s="54"/>
      <c r="K25" s="54"/>
      <c r="L25" s="54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</row>
    <row r="26" spans="1:35" x14ac:dyDescent="0.25">
      <c r="A26" s="56">
        <v>16</v>
      </c>
      <c r="B26" s="57" t="s">
        <v>45</v>
      </c>
      <c r="C26" s="56" t="s">
        <v>0</v>
      </c>
      <c r="D26" s="58">
        <v>2</v>
      </c>
      <c r="E26" s="59">
        <v>0</v>
      </c>
      <c r="F26" s="59">
        <f t="shared" ref="F26:F27" si="2">D26*E26</f>
        <v>0</v>
      </c>
      <c r="G26" s="53"/>
      <c r="H26" s="54"/>
      <c r="I26" s="54"/>
      <c r="J26" s="54"/>
      <c r="K26" s="54"/>
      <c r="L26" s="54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</row>
    <row r="27" spans="1:35" x14ac:dyDescent="0.25">
      <c r="A27" s="72">
        <v>17</v>
      </c>
      <c r="B27" s="73" t="s">
        <v>36</v>
      </c>
      <c r="C27" s="72" t="s">
        <v>0</v>
      </c>
      <c r="D27" s="74">
        <v>2</v>
      </c>
      <c r="E27" s="75">
        <v>0</v>
      </c>
      <c r="F27" s="75">
        <f t="shared" si="2"/>
        <v>0</v>
      </c>
      <c r="G27" s="53"/>
      <c r="H27" s="54"/>
      <c r="I27" s="54"/>
      <c r="J27" s="54"/>
      <c r="K27" s="54"/>
      <c r="L27" s="54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x14ac:dyDescent="0.25">
      <c r="A28" s="72"/>
      <c r="B28" s="73"/>
      <c r="C28" s="72"/>
      <c r="D28" s="74"/>
      <c r="E28" s="75"/>
      <c r="F28" s="75"/>
      <c r="G28" s="53"/>
      <c r="H28" s="54"/>
      <c r="I28" s="54"/>
      <c r="J28" s="54"/>
      <c r="K28" s="54"/>
      <c r="L28" s="54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</row>
    <row r="29" spans="1:35" ht="9.9499999999999993" customHeight="1" x14ac:dyDescent="0.3">
      <c r="A29" s="33"/>
      <c r="I29" s="55"/>
      <c r="J29" s="55"/>
      <c r="K29" s="55"/>
    </row>
    <row r="30" spans="1:35" ht="15.75" x14ac:dyDescent="0.25">
      <c r="A30" s="33"/>
      <c r="B30" s="2" t="s">
        <v>7</v>
      </c>
      <c r="C30" s="33"/>
      <c r="D30" s="34"/>
      <c r="E30" s="35"/>
      <c r="F30" s="36">
        <f>SUM(F31:F32)</f>
        <v>0</v>
      </c>
      <c r="I30" s="55"/>
      <c r="J30" s="55"/>
      <c r="K30" s="55"/>
    </row>
    <row r="31" spans="1:35" ht="14.45" x14ac:dyDescent="0.3">
      <c r="A31" s="37"/>
      <c r="B31" s="38" t="s">
        <v>9</v>
      </c>
      <c r="C31" s="39" t="s">
        <v>11</v>
      </c>
      <c r="D31" s="40">
        <v>1</v>
      </c>
      <c r="E31" s="41">
        <v>0</v>
      </c>
      <c r="F31" s="41">
        <f>D31*E31</f>
        <v>0</v>
      </c>
      <c r="H31" s="60"/>
      <c r="I31" s="61"/>
      <c r="J31" s="61"/>
      <c r="K31" s="61"/>
    </row>
    <row r="32" spans="1:35" x14ac:dyDescent="0.25">
      <c r="A32" s="42"/>
      <c r="B32" s="38" t="s">
        <v>10</v>
      </c>
      <c r="C32" s="43" t="s">
        <v>28</v>
      </c>
      <c r="D32" s="40">
        <v>1</v>
      </c>
      <c r="E32" s="41">
        <v>0</v>
      </c>
      <c r="F32" s="41">
        <f>D32*E32</f>
        <v>0</v>
      </c>
      <c r="H32" s="60"/>
      <c r="I32" s="61"/>
      <c r="J32" s="61"/>
      <c r="K32" s="61"/>
    </row>
    <row r="33" spans="1:11" ht="9.9499999999999993" customHeight="1" x14ac:dyDescent="0.3">
      <c r="A33" s="14"/>
      <c r="B33" s="15"/>
      <c r="C33" s="14"/>
      <c r="D33" s="16"/>
      <c r="E33" s="17"/>
      <c r="F33" s="17"/>
    </row>
    <row r="34" spans="1:11" ht="9.9499999999999993" customHeight="1" x14ac:dyDescent="0.3">
      <c r="A34" s="7"/>
      <c r="B34" s="6"/>
      <c r="C34" s="7"/>
      <c r="D34" s="10"/>
      <c r="E34" s="11"/>
      <c r="F34" s="11"/>
    </row>
    <row r="35" spans="1:11" ht="15.75" x14ac:dyDescent="0.25">
      <c r="A35" s="7"/>
      <c r="B35" s="6" t="s">
        <v>12</v>
      </c>
      <c r="C35" s="7"/>
      <c r="D35" s="10"/>
      <c r="E35" s="11"/>
      <c r="F35" s="65">
        <f>SUM(E12,F30)</f>
        <v>0</v>
      </c>
      <c r="K35" s="64"/>
    </row>
    <row r="36" spans="1:11" x14ac:dyDescent="0.25">
      <c r="A36" s="7"/>
      <c r="B36" s="6" t="s">
        <v>30</v>
      </c>
      <c r="C36" s="23"/>
      <c r="D36" s="52">
        <v>0.2</v>
      </c>
      <c r="E36" s="24"/>
      <c r="F36" s="11">
        <f>F35*D36</f>
        <v>0</v>
      </c>
      <c r="J36" s="52"/>
      <c r="K36" s="11"/>
    </row>
    <row r="37" spans="1:11" ht="15" customHeight="1" x14ac:dyDescent="0.25">
      <c r="A37" s="7"/>
      <c r="B37" s="22" t="s">
        <v>31</v>
      </c>
      <c r="C37" s="23"/>
      <c r="D37" s="52"/>
      <c r="E37" s="24"/>
      <c r="F37" s="24">
        <f>F35+F36</f>
        <v>0</v>
      </c>
    </row>
    <row r="38" spans="1:11" ht="9.9499999999999993" customHeight="1" x14ac:dyDescent="0.3">
      <c r="A38" s="14"/>
      <c r="B38" s="15"/>
      <c r="C38" s="14"/>
      <c r="D38" s="16"/>
      <c r="E38" s="17"/>
      <c r="F38" s="17"/>
    </row>
    <row r="39" spans="1:11" ht="9.9499999999999993" customHeight="1" x14ac:dyDescent="0.3">
      <c r="A39" s="7"/>
      <c r="B39" s="6"/>
      <c r="C39" s="7"/>
      <c r="D39" s="10"/>
      <c r="E39" s="11"/>
      <c r="F39" s="11"/>
    </row>
    <row r="40" spans="1:11" x14ac:dyDescent="0.25">
      <c r="A40" s="7"/>
      <c r="B40" s="28"/>
      <c r="C40" s="78" t="s">
        <v>15</v>
      </c>
      <c r="D40" s="79"/>
      <c r="E40" s="29" t="s">
        <v>16</v>
      </c>
      <c r="F40" s="49" t="s">
        <v>17</v>
      </c>
    </row>
    <row r="41" spans="1:11" x14ac:dyDescent="0.25">
      <c r="A41" s="7"/>
      <c r="B41" s="28" t="s">
        <v>13</v>
      </c>
      <c r="C41" s="68"/>
      <c r="D41" s="32">
        <v>0.21</v>
      </c>
      <c r="E41" s="30">
        <f>F37-E42</f>
        <v>0</v>
      </c>
      <c r="F41" s="31">
        <f>E41*D41</f>
        <v>0</v>
      </c>
      <c r="I41" s="50"/>
      <c r="J41" s="50"/>
    </row>
    <row r="42" spans="1:11" x14ac:dyDescent="0.25">
      <c r="A42" s="7"/>
      <c r="B42" s="28" t="s">
        <v>14</v>
      </c>
      <c r="C42" s="68"/>
      <c r="D42" s="32">
        <v>0.15</v>
      </c>
      <c r="E42" s="30">
        <v>0</v>
      </c>
      <c r="F42" s="31">
        <f>E42*D42</f>
        <v>0</v>
      </c>
    </row>
    <row r="43" spans="1:11" x14ac:dyDescent="0.25">
      <c r="A43" s="14"/>
      <c r="B43" s="44"/>
      <c r="C43" s="45"/>
      <c r="D43" s="46"/>
      <c r="E43" s="47"/>
      <c r="F43" s="48"/>
    </row>
    <row r="44" spans="1:11" ht="9.9499999999999993" customHeight="1" x14ac:dyDescent="0.25">
      <c r="A44" s="7"/>
      <c r="B44" s="6"/>
      <c r="C44" s="7"/>
      <c r="D44" s="10"/>
      <c r="E44" s="11"/>
      <c r="F44" s="11"/>
    </row>
    <row r="45" spans="1:11" ht="30" customHeight="1" x14ac:dyDescent="0.3">
      <c r="A45" s="3"/>
      <c r="B45" s="25" t="s">
        <v>18</v>
      </c>
      <c r="C45" s="26" t="s">
        <v>19</v>
      </c>
      <c r="D45" s="27" t="s">
        <v>20</v>
      </c>
      <c r="E45" s="80">
        <f>F35+F41+F42</f>
        <v>0</v>
      </c>
      <c r="F45" s="81"/>
      <c r="K45" s="62"/>
    </row>
    <row r="46" spans="1:11" x14ac:dyDescent="0.25">
      <c r="A46" s="7"/>
      <c r="B46" s="6"/>
      <c r="C46" s="7"/>
      <c r="D46" s="10"/>
      <c r="E46" s="11"/>
      <c r="F46" s="11"/>
      <c r="K46" s="63"/>
    </row>
    <row r="47" spans="1:11" x14ac:dyDescent="0.25">
      <c r="A47" s="7"/>
      <c r="B47" s="6"/>
      <c r="C47" s="7"/>
      <c r="D47" s="10"/>
      <c r="E47" s="11"/>
      <c r="F47" s="11"/>
    </row>
    <row r="48" spans="1:11" x14ac:dyDescent="0.25">
      <c r="A48" s="18"/>
      <c r="B48" s="19"/>
      <c r="C48" s="18"/>
      <c r="D48" s="20"/>
      <c r="E48" s="21"/>
      <c r="F48" s="21"/>
    </row>
    <row r="49" spans="1:6" x14ac:dyDescent="0.25">
      <c r="A49" s="18"/>
      <c r="B49" s="19"/>
      <c r="C49" s="18"/>
      <c r="D49" s="20"/>
      <c r="E49" s="21"/>
      <c r="F49" s="21"/>
    </row>
    <row r="50" spans="1:6" x14ac:dyDescent="0.25">
      <c r="A50" s="18"/>
      <c r="B50" s="19"/>
      <c r="C50" s="18"/>
      <c r="D50" s="20"/>
      <c r="E50" s="21"/>
      <c r="F50" s="21"/>
    </row>
  </sheetData>
  <mergeCells count="20">
    <mergeCell ref="A1:B1"/>
    <mergeCell ref="C1:F1"/>
    <mergeCell ref="A2:B2"/>
    <mergeCell ref="C2:F2"/>
    <mergeCell ref="A3:B3"/>
    <mergeCell ref="C3:F3"/>
    <mergeCell ref="H9:K9"/>
    <mergeCell ref="E12:F12"/>
    <mergeCell ref="A4:B4"/>
    <mergeCell ref="C4:F4"/>
    <mergeCell ref="A5:B5"/>
    <mergeCell ref="D5:F5"/>
    <mergeCell ref="A6:B6"/>
    <mergeCell ref="C6:F6"/>
    <mergeCell ref="C40:D40"/>
    <mergeCell ref="E45:F45"/>
    <mergeCell ref="A7:B7"/>
    <mergeCell ref="D7:F7"/>
    <mergeCell ref="A8:B8"/>
    <mergeCell ref="C8:F8"/>
  </mergeCells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7"/>
  <sheetViews>
    <sheetView workbookViewId="0">
      <selection activeCell="A15" sqref="A15"/>
    </sheetView>
  </sheetViews>
  <sheetFormatPr defaultRowHeight="15" x14ac:dyDescent="0.25"/>
  <sheetData>
    <row r="1" spans="1:2" x14ac:dyDescent="0.25">
      <c r="A1" t="s">
        <v>29</v>
      </c>
      <c r="B1" s="51">
        <v>1.2</v>
      </c>
    </row>
    <row r="3" spans="1:2" x14ac:dyDescent="0.25">
      <c r="A3" t="s">
        <v>38</v>
      </c>
    </row>
    <row r="4" spans="1:2" x14ac:dyDescent="0.25">
      <c r="A4" s="77"/>
    </row>
    <row r="5" spans="1:2" x14ac:dyDescent="0.25">
      <c r="A5" t="s">
        <v>37</v>
      </c>
    </row>
    <row r="7" spans="1:2" x14ac:dyDescent="0.25">
      <c r="A7" t="s">
        <v>46</v>
      </c>
    </row>
    <row r="9" spans="1:2" x14ac:dyDescent="0.25">
      <c r="A9" t="s">
        <v>53</v>
      </c>
    </row>
    <row r="11" spans="1:2" x14ac:dyDescent="0.25">
      <c r="A11" t="s">
        <v>54</v>
      </c>
    </row>
    <row r="13" spans="1:2" x14ac:dyDescent="0.25">
      <c r="A13" t="s">
        <v>55</v>
      </c>
    </row>
    <row r="15" spans="1:2" x14ac:dyDescent="0.25">
      <c r="A15" s="77" t="s">
        <v>56</v>
      </c>
    </row>
    <row r="17" spans="1:1" x14ac:dyDescent="0.25">
      <c r="A17" t="s">
        <v>57</v>
      </c>
    </row>
  </sheetData>
  <hyperlinks>
    <hyperlink ref="A15" r:id="rId1" xr:uid="{00000000-0004-0000-0100-000000000000}"/>
  </hyperlink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rozpočet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Martin Hlaváček</cp:lastModifiedBy>
  <cp:lastPrinted>2024-02-06T13:07:59Z</cp:lastPrinted>
  <dcterms:created xsi:type="dcterms:W3CDTF">2022-09-21T08:29:30Z</dcterms:created>
  <dcterms:modified xsi:type="dcterms:W3CDTF">2024-03-22T07:52:00Z</dcterms:modified>
</cp:coreProperties>
</file>