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3040" windowHeight="9390" activeTab="0"/>
  </bookViews>
  <sheets>
    <sheet name="Příloha č. 1 - Seznam míst poji" sheetId="2" r:id="rId1"/>
  </sheets>
  <definedNames>
    <definedName name="_xlnm.Print_Titles" localSheetId="0">'Příloha č. 1 - Seznam míst poji'!$7:$8</definedName>
  </definedNames>
  <calcPr calcId="145621"/>
</workbook>
</file>

<file path=xl/sharedStrings.xml><?xml version="1.0" encoding="utf-8"?>
<sst xmlns="http://schemas.openxmlformats.org/spreadsheetml/2006/main" count="272" uniqueCount="226">
  <si>
    <t>Klient:</t>
  </si>
  <si>
    <t>Město Česká Třebová</t>
  </si>
  <si>
    <t>Ocenění nemovitostí</t>
  </si>
  <si>
    <t>Místo poj.:</t>
  </si>
  <si>
    <t>nová cena</t>
  </si>
  <si>
    <t>koef.</t>
  </si>
  <si>
    <t>obest.</t>
  </si>
  <si>
    <t xml:space="preserve">cena </t>
  </si>
  <si>
    <t>poznámka</t>
  </si>
  <si>
    <t>poř.č.</t>
  </si>
  <si>
    <t>název - specifikace</t>
  </si>
  <si>
    <t>ulice</t>
  </si>
  <si>
    <t>r.2005</t>
  </si>
  <si>
    <t>prostor</t>
  </si>
  <si>
    <t>za 1m OP</t>
  </si>
  <si>
    <t>druh konstr.</t>
  </si>
  <si>
    <t>předškolní zařízení</t>
  </si>
  <si>
    <t>MŠ Habrmanova</t>
  </si>
  <si>
    <t>Habrmanova 1779</t>
  </si>
  <si>
    <t>MŠ Vinohrady</t>
  </si>
  <si>
    <t>Tylova 624</t>
  </si>
  <si>
    <t>MŠ U Koupaliště</t>
  </si>
  <si>
    <t>U Koupaliště 610</t>
  </si>
  <si>
    <t>MŠ U Stadionu</t>
  </si>
  <si>
    <t>U Stadionu 602</t>
  </si>
  <si>
    <t>základní školy</t>
  </si>
  <si>
    <t>ZŠ Habrmanova</t>
  </si>
  <si>
    <t>Habrmanova 1500</t>
  </si>
  <si>
    <t>areál</t>
  </si>
  <si>
    <t>ZŠ Nádražní</t>
  </si>
  <si>
    <t>Nádražní 200</t>
  </si>
  <si>
    <t>Komenského 417</t>
  </si>
  <si>
    <t>ZŠ Ústecká</t>
  </si>
  <si>
    <t>Ústecká 160</t>
  </si>
  <si>
    <t>a klubovna v zahradě</t>
  </si>
  <si>
    <t>Ústecká 598 a Ústecká 500</t>
  </si>
  <si>
    <t>Lhotka 98</t>
  </si>
  <si>
    <t>Základní umělecká škola</t>
  </si>
  <si>
    <t>Kozlovská 775</t>
  </si>
  <si>
    <t>Tyršovo náměstí 81</t>
  </si>
  <si>
    <t>mimoškolní činnost</t>
  </si>
  <si>
    <t xml:space="preserve">Dům dětí a mládeže </t>
  </si>
  <si>
    <t>Sadová 1385</t>
  </si>
  <si>
    <t>Junácký domov</t>
  </si>
  <si>
    <t>Farská 113</t>
  </si>
  <si>
    <t>správa</t>
  </si>
  <si>
    <t>Staré náměstí 77</t>
  </si>
  <si>
    <t>Hasičská zbrojnice ČT</t>
  </si>
  <si>
    <t>Chorinova 29</t>
  </si>
  <si>
    <t>Hasičská zbrojnice Parník</t>
  </si>
  <si>
    <t>Husova 519</t>
  </si>
  <si>
    <t>Hasičská zbrojnice Lhotka</t>
  </si>
  <si>
    <t>Nová radnice</t>
  </si>
  <si>
    <t>Staré náměstí 78</t>
  </si>
  <si>
    <t>Podbranská 2043</t>
  </si>
  <si>
    <t>kultura</t>
  </si>
  <si>
    <t>Nádražní 397</t>
  </si>
  <si>
    <t>Malá scéna</t>
  </si>
  <si>
    <t>Knihovna Č.T.</t>
  </si>
  <si>
    <t>Smetanova 173</t>
  </si>
  <si>
    <t>Knihovna Parník</t>
  </si>
  <si>
    <t>Ústecká 161</t>
  </si>
  <si>
    <t>Muzeum</t>
  </si>
  <si>
    <t>Klácelova 11</t>
  </si>
  <si>
    <t>Depozitář muzea</t>
  </si>
  <si>
    <t>Nám. 17.listopadu 2055</t>
  </si>
  <si>
    <t>Pramenní vývěr Javorka</t>
  </si>
  <si>
    <t>Chalupa u Kostelíčka</t>
  </si>
  <si>
    <t>U Kostelíčka 431</t>
  </si>
  <si>
    <t>Amfiteátr (bývalý)</t>
  </si>
  <si>
    <t xml:space="preserve">Lhotka </t>
  </si>
  <si>
    <t>Na Horách</t>
  </si>
  <si>
    <t>Rotunda Sv. Kateřiny</t>
  </si>
  <si>
    <t>Kaple Panny Marie</t>
  </si>
  <si>
    <t>sociální péče</t>
  </si>
  <si>
    <t>Domov důchodců</t>
  </si>
  <si>
    <t>Bezděkov 918</t>
  </si>
  <si>
    <t>pohřební zařízení</t>
  </si>
  <si>
    <t>Krematorium</t>
  </si>
  <si>
    <t>Hřibitovní 1160</t>
  </si>
  <si>
    <t>sport</t>
  </si>
  <si>
    <t>Rozhledna</t>
  </si>
  <si>
    <t>Kozlovský kopec</t>
  </si>
  <si>
    <t>spoluvl. podíl 1/3</t>
  </si>
  <si>
    <t>Benátky 305</t>
  </si>
  <si>
    <t>Zimní stadion</t>
  </si>
  <si>
    <t>Kryt CO</t>
  </si>
  <si>
    <t>bytový fond</t>
  </si>
  <si>
    <t>Habrmanova 1105</t>
  </si>
  <si>
    <t>Jana Drobného 1111</t>
  </si>
  <si>
    <t>čtverec</t>
  </si>
  <si>
    <t>Jana Drobného 1112</t>
  </si>
  <si>
    <t>Klácelova 7</t>
  </si>
  <si>
    <t>Klácelova 80</t>
  </si>
  <si>
    <t>Masarykova 1101</t>
  </si>
  <si>
    <t>Masarykova 1102</t>
  </si>
  <si>
    <t>Masarykova 1103</t>
  </si>
  <si>
    <t>Masarykova 1104</t>
  </si>
  <si>
    <t>Masarykova 1400</t>
  </si>
  <si>
    <t>Masarykova 2100</t>
  </si>
  <si>
    <t>DPS</t>
  </si>
  <si>
    <t>Matyášova 983</t>
  </si>
  <si>
    <t>Na Strouze 1643</t>
  </si>
  <si>
    <t>Na Trubech 1107</t>
  </si>
  <si>
    <t>Na Trubech 1108</t>
  </si>
  <si>
    <t>Na Trubech 1109</t>
  </si>
  <si>
    <t>Na Trubech 1110</t>
  </si>
  <si>
    <t>Semanínská 2084-86</t>
  </si>
  <si>
    <t>sociální</t>
  </si>
  <si>
    <t>Semanínská 2089</t>
  </si>
  <si>
    <t>Trávník 1979-83</t>
  </si>
  <si>
    <t>jezevčík</t>
  </si>
  <si>
    <t>Ústecká 205</t>
  </si>
  <si>
    <t>Podbranská 971</t>
  </si>
  <si>
    <t>Kozlovská 801</t>
  </si>
  <si>
    <t>Chata Nataša</t>
  </si>
  <si>
    <t>Zámostí</t>
  </si>
  <si>
    <t>Kozlov</t>
  </si>
  <si>
    <t>Býv. MNV Kozlov</t>
  </si>
  <si>
    <t>Hasičská zbrojnice</t>
  </si>
  <si>
    <t>Dílna SDH</t>
  </si>
  <si>
    <t>st.p. č. 83</t>
  </si>
  <si>
    <t>Prodejna potravin</t>
  </si>
  <si>
    <t>Skuhrov</t>
  </si>
  <si>
    <t>Kulturní místnost</t>
  </si>
  <si>
    <t>komerční objekty</t>
  </si>
  <si>
    <t>Hospoda</t>
  </si>
  <si>
    <t>Svinná</t>
  </si>
  <si>
    <t>Bývalá škola</t>
  </si>
  <si>
    <t>CELKEM:</t>
  </si>
  <si>
    <t>Seznam míst pojištění</t>
  </si>
  <si>
    <t>Nové nám. 1741</t>
  </si>
  <si>
    <t>Garáže</t>
  </si>
  <si>
    <t>Pražského ul. č.e. 5663</t>
  </si>
  <si>
    <t>Pražského ul. č.e. 5664</t>
  </si>
  <si>
    <t>Pražského ul. č.e. 5665</t>
  </si>
  <si>
    <t>Pražského ul. č.e. 5666</t>
  </si>
  <si>
    <t>Studená Hůra</t>
  </si>
  <si>
    <t>Dopravní terminál</t>
  </si>
  <si>
    <t>nám. J. Pernera a Komenského ul.</t>
  </si>
  <si>
    <t>nemovité</t>
  </si>
  <si>
    <t>movité</t>
  </si>
  <si>
    <t>celkem</t>
  </si>
  <si>
    <t>Sběrný dvůr - budovy a stavby</t>
  </si>
  <si>
    <t>Sběrný dvůr</t>
  </si>
  <si>
    <t>Sadová 156</t>
  </si>
  <si>
    <t>promítací stěna</t>
  </si>
  <si>
    <t>Podbranská 959</t>
  </si>
  <si>
    <t>Kozlovská 800</t>
  </si>
  <si>
    <t>Lhotka 172</t>
  </si>
  <si>
    <t>Stará radnice</t>
  </si>
  <si>
    <t xml:space="preserve">Kaple Cyrila a Metoděje </t>
  </si>
  <si>
    <t>areál, 3 budovy</t>
  </si>
  <si>
    <t>a garáž v zahradě</t>
  </si>
  <si>
    <t>kulturní památka</t>
  </si>
  <si>
    <t>Lhotka 69</t>
  </si>
  <si>
    <t>Sjezdový areál</t>
  </si>
  <si>
    <t xml:space="preserve">Kaple Sv. Barbory </t>
  </si>
  <si>
    <t>civilní obrana</t>
  </si>
  <si>
    <t>Na Splavě 134</t>
  </si>
  <si>
    <t>Skalka 136</t>
  </si>
  <si>
    <t>Skalka 2150</t>
  </si>
  <si>
    <t>Pod Jelenicí  653</t>
  </si>
  <si>
    <t>Alešova  135</t>
  </si>
  <si>
    <t>Chorinova ul., na poz.stpč. 100</t>
  </si>
  <si>
    <t>Kozlov  1</t>
  </si>
  <si>
    <t>Kozlov  35</t>
  </si>
  <si>
    <t>Benátky - hokejbal</t>
  </si>
  <si>
    <t>pošta</t>
  </si>
  <si>
    <t>kavárna, kanceláře</t>
  </si>
  <si>
    <t>úřad práce</t>
  </si>
  <si>
    <t>Podbranská 992</t>
  </si>
  <si>
    <t>nebyt, garáže</t>
  </si>
  <si>
    <t>nebytové prostory</t>
  </si>
  <si>
    <t>čistírna</t>
  </si>
  <si>
    <t>ekocentrum</t>
  </si>
  <si>
    <t>Borová ev.č. 43</t>
  </si>
  <si>
    <t>prodejna</t>
  </si>
  <si>
    <t>krechtosklep</t>
  </si>
  <si>
    <t>Semanínská 2063</t>
  </si>
  <si>
    <t>hospoda, sál, knihovna</t>
  </si>
  <si>
    <t>Kozlov 75</t>
  </si>
  <si>
    <t>Kozlov 74</t>
  </si>
  <si>
    <t>Kozlov na pozemku stpč.26</t>
  </si>
  <si>
    <t>Kaple Panny Marie Zbraslavské</t>
  </si>
  <si>
    <t>kultur.památka, dřevostavba</t>
  </si>
  <si>
    <t>Kozlov  50</t>
  </si>
  <si>
    <t>Skuhrov  125</t>
  </si>
  <si>
    <t>2 dřevostavby</t>
  </si>
  <si>
    <t>Skuhrov  48</t>
  </si>
  <si>
    <t>hospoda,sál, byt, knihovna</t>
  </si>
  <si>
    <t>Svinná 19</t>
  </si>
  <si>
    <t>Svinná 15</t>
  </si>
  <si>
    <t>klubovna SDH, knihovna</t>
  </si>
  <si>
    <t>Semanínská 2199</t>
  </si>
  <si>
    <t>Chaloupka Maxe Švabinského</t>
  </si>
  <si>
    <t>Moravská ul.na poz. stpč. 126</t>
  </si>
  <si>
    <t>dřevostavba</t>
  </si>
  <si>
    <t xml:space="preserve">Denní stacionář </t>
  </si>
  <si>
    <t xml:space="preserve">Kulturní centrum </t>
  </si>
  <si>
    <t>Pověřený úřad</t>
  </si>
  <si>
    <t>spoluvl.podíl 2/3</t>
  </si>
  <si>
    <t xml:space="preserve">Chata Richtrova </t>
  </si>
  <si>
    <t xml:space="preserve">Lkotka </t>
  </si>
  <si>
    <t>Chata Sokol Lhotka</t>
  </si>
  <si>
    <t>Městský hřbitov Česká Třebová</t>
  </si>
  <si>
    <t>Starý hřbitov Česká Třebová</t>
  </si>
  <si>
    <t>Hřbitov Parník</t>
  </si>
  <si>
    <t>Hřbitov Lhotka</t>
  </si>
  <si>
    <t>Hřbitov Kozlov</t>
  </si>
  <si>
    <t>Hřbitov Svinná</t>
  </si>
  <si>
    <t>Hřbitov Skuhrov</t>
  </si>
  <si>
    <t>Pavilon  Bosenský Javorka</t>
  </si>
  <si>
    <t xml:space="preserve">Pavilon Benewitzův /hud./ Javorka </t>
  </si>
  <si>
    <t>stará budova -B</t>
  </si>
  <si>
    <t>nová budova -A</t>
  </si>
  <si>
    <t>Bývalá dopravní fakulta</t>
  </si>
  <si>
    <t>Slovanská čp. 452</t>
  </si>
  <si>
    <t>Bouda na Horách</t>
  </si>
  <si>
    <t>na stpč. 3735</t>
  </si>
  <si>
    <t>Garáž</t>
  </si>
  <si>
    <t>Riegrova ul, na stpč. 208/9</t>
  </si>
  <si>
    <t>Riegrova ul., na stpč. 208/8</t>
  </si>
  <si>
    <t>Riegrova ul. na stpč. 208/7</t>
  </si>
  <si>
    <t>Habrmanova 1106</t>
  </si>
  <si>
    <t>Příloha obchodních podmínek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</si>
</sst>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3"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i/>
      <sz val="9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/>
    <xf numFmtId="0" fontId="4" fillId="0" borderId="0" xfId="0" applyFont="1"/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1" xfId="0" applyFont="1" applyBorder="1"/>
    <xf numFmtId="3" fontId="8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/>
    <xf numFmtId="0" fontId="5" fillId="0" borderId="4" xfId="0" applyFont="1" applyBorder="1"/>
    <xf numFmtId="3" fontId="8" fillId="0" borderId="5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6" fillId="0" borderId="0" xfId="0" applyFont="1" applyBorder="1"/>
    <xf numFmtId="0" fontId="6" fillId="0" borderId="7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164" fontId="2" fillId="0" borderId="0" xfId="0" applyNumberFormat="1" applyFont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2" fillId="0" borderId="5" xfId="0" applyFont="1" applyBorder="1"/>
    <xf numFmtId="3" fontId="0" fillId="0" borderId="0" xfId="0" applyNumberFormat="1" applyBorder="1"/>
    <xf numFmtId="0" fontId="0" fillId="0" borderId="0" xfId="0" applyFont="1" applyBorder="1"/>
    <xf numFmtId="0" fontId="6" fillId="0" borderId="12" xfId="0" applyFont="1" applyBorder="1"/>
    <xf numFmtId="3" fontId="11" fillId="0" borderId="5" xfId="0" applyNumberFormat="1" applyFont="1" applyBorder="1" applyAlignment="1">
      <alignment horizontal="right"/>
    </xf>
    <xf numFmtId="0" fontId="11" fillId="0" borderId="5" xfId="0" applyFont="1" applyBorder="1"/>
    <xf numFmtId="0" fontId="4" fillId="0" borderId="5" xfId="0" applyFont="1" applyBorder="1"/>
    <xf numFmtId="164" fontId="11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2" borderId="13" xfId="0" applyFont="1" applyFill="1" applyBorder="1"/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2" fillId="0" borderId="0" xfId="0" applyFont="1" applyBorder="1"/>
    <xf numFmtId="0" fontId="2" fillId="2" borderId="14" xfId="0" applyFont="1" applyFill="1" applyBorder="1"/>
    <xf numFmtId="0" fontId="0" fillId="0" borderId="0" xfId="0" applyFill="1" applyBorder="1"/>
    <xf numFmtId="0" fontId="2" fillId="2" borderId="15" xfId="0" applyFont="1" applyFill="1" applyBorder="1"/>
    <xf numFmtId="0" fontId="10" fillId="2" borderId="16" xfId="0" applyFont="1" applyFill="1" applyBorder="1"/>
    <xf numFmtId="0" fontId="2" fillId="2" borderId="17" xfId="0" applyFont="1" applyFill="1" applyBorder="1"/>
    <xf numFmtId="3" fontId="2" fillId="2" borderId="17" xfId="20" applyNumberFormat="1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3" fontId="2" fillId="2" borderId="20" xfId="0" applyNumberFormat="1" applyFont="1" applyFill="1" applyBorder="1" applyAlignment="1">
      <alignment horizontal="right"/>
    </xf>
    <xf numFmtId="0" fontId="2" fillId="2" borderId="21" xfId="0" applyFont="1" applyFill="1" applyBorder="1"/>
    <xf numFmtId="164" fontId="2" fillId="2" borderId="2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0" fontId="11" fillId="2" borderId="19" xfId="0" applyFont="1" applyFill="1" applyBorder="1"/>
    <xf numFmtId="0" fontId="2" fillId="2" borderId="0" xfId="0" applyFont="1" applyFill="1" applyBorder="1"/>
    <xf numFmtId="0" fontId="2" fillId="2" borderId="20" xfId="0" applyFont="1" applyFill="1" applyBorder="1" applyAlignment="1">
      <alignment/>
    </xf>
    <xf numFmtId="0" fontId="2" fillId="2" borderId="20" xfId="0" applyFont="1" applyFill="1" applyBorder="1" applyAlignment="1">
      <alignment horizontal="left"/>
    </xf>
    <xf numFmtId="0" fontId="2" fillId="2" borderId="23" xfId="0" applyFont="1" applyFill="1" applyBorder="1"/>
    <xf numFmtId="0" fontId="2" fillId="2" borderId="24" xfId="0" applyFont="1" applyFill="1" applyBorder="1"/>
    <xf numFmtId="3" fontId="2" fillId="2" borderId="24" xfId="0" applyNumberFormat="1" applyFont="1" applyFill="1" applyBorder="1" applyAlignment="1">
      <alignment horizontal="right"/>
    </xf>
    <xf numFmtId="0" fontId="2" fillId="2" borderId="25" xfId="0" applyFont="1" applyFill="1" applyBorder="1" applyAlignment="1">
      <alignment horizontal="center"/>
    </xf>
    <xf numFmtId="0" fontId="11" fillId="2" borderId="23" xfId="0" applyFont="1" applyFill="1" applyBorder="1"/>
    <xf numFmtId="0" fontId="0" fillId="2" borderId="20" xfId="0" applyFill="1" applyBorder="1"/>
    <xf numFmtId="164" fontId="2" fillId="2" borderId="20" xfId="0" applyNumberFormat="1" applyFont="1" applyFill="1" applyBorder="1" applyAlignment="1">
      <alignment horizontal="right"/>
    </xf>
    <xf numFmtId="3" fontId="2" fillId="2" borderId="26" xfId="0" applyNumberFormat="1" applyFont="1" applyFill="1" applyBorder="1" applyAlignment="1">
      <alignment horizontal="right"/>
    </xf>
    <xf numFmtId="0" fontId="11" fillId="2" borderId="20" xfId="0" applyFont="1" applyFill="1" applyBorder="1"/>
    <xf numFmtId="0" fontId="11" fillId="2" borderId="27" xfId="0" applyFont="1" applyFill="1" applyBorder="1"/>
    <xf numFmtId="0" fontId="2" fillId="2" borderId="26" xfId="0" applyFont="1" applyFill="1" applyBorder="1"/>
    <xf numFmtId="3" fontId="2" fillId="2" borderId="21" xfId="0" applyNumberFormat="1" applyFont="1" applyFill="1" applyBorder="1" applyAlignment="1">
      <alignment horizontal="right"/>
    </xf>
    <xf numFmtId="0" fontId="0" fillId="2" borderId="21" xfId="0" applyFill="1" applyBorder="1"/>
    <xf numFmtId="0" fontId="2" fillId="2" borderId="28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0" fillId="2" borderId="20" xfId="0" applyFont="1" applyFill="1" applyBorder="1"/>
    <xf numFmtId="0" fontId="12" fillId="2" borderId="14" xfId="0" applyFont="1" applyFill="1" applyBorder="1"/>
    <xf numFmtId="0" fontId="10" fillId="2" borderId="20" xfId="0" applyFont="1" applyFill="1" applyBorder="1"/>
    <xf numFmtId="0" fontId="12" fillId="2" borderId="20" xfId="0" applyFont="1" applyFill="1" applyBorder="1"/>
    <xf numFmtId="3" fontId="12" fillId="2" borderId="20" xfId="0" applyNumberFormat="1" applyFont="1" applyFill="1" applyBorder="1" applyAlignment="1">
      <alignment horizontal="right"/>
    </xf>
    <xf numFmtId="164" fontId="12" fillId="2" borderId="20" xfId="0" applyNumberFormat="1" applyFont="1" applyFill="1" applyBorder="1" applyAlignment="1">
      <alignment horizontal="right"/>
    </xf>
    <xf numFmtId="0" fontId="12" fillId="2" borderId="22" xfId="0" applyFont="1" applyFill="1" applyBorder="1" applyAlignment="1">
      <alignment horizontal="center"/>
    </xf>
    <xf numFmtId="0" fontId="12" fillId="2" borderId="22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86"/>
  <sheetViews>
    <sheetView tabSelected="1" zoomScale="120" zoomScaleNormal="120" workbookViewId="0" topLeftCell="A1"/>
  </sheetViews>
  <sheetFormatPr defaultColWidth="9.140625" defaultRowHeight="12.75"/>
  <cols>
    <col min="1" max="1" width="5.8515625" style="2" customWidth="1"/>
    <col min="2" max="2" width="20.421875" style="2" customWidth="1"/>
    <col min="3" max="3" width="23.7109375" style="2" customWidth="1"/>
    <col min="4" max="4" width="23.421875" style="2" bestFit="1" customWidth="1"/>
    <col min="5" max="5" width="16.00390625" style="3" hidden="1" customWidth="1"/>
    <col min="6" max="6" width="7.140625" style="2" hidden="1" customWidth="1"/>
    <col min="7" max="7" width="16.140625" style="2" hidden="1" customWidth="1"/>
    <col min="8" max="8" width="1.421875" style="2" hidden="1" customWidth="1"/>
    <col min="9" max="9" width="15.28125" style="4" customWidth="1"/>
    <col min="10" max="10" width="19.28125" style="2" customWidth="1"/>
    <col min="11" max="11" width="12.140625" style="2" bestFit="1" customWidth="1"/>
    <col min="12" max="16384" width="9.140625" style="2" customWidth="1"/>
  </cols>
  <sheetData>
    <row r="1" spans="1:2" ht="12.75" customHeight="1">
      <c r="A1" s="37" t="s">
        <v>225</v>
      </c>
      <c r="B1" s="37"/>
    </row>
    <row r="2" ht="12.75" customHeight="1">
      <c r="B2" s="37"/>
    </row>
    <row r="3" ht="12.75" customHeight="1">
      <c r="B3" s="1" t="s">
        <v>130</v>
      </c>
    </row>
    <row r="4" spans="2:10" ht="12.75" customHeight="1">
      <c r="B4" s="5" t="s">
        <v>0</v>
      </c>
      <c r="C4" s="6" t="s">
        <v>1</v>
      </c>
      <c r="E4" s="7" t="s">
        <v>2</v>
      </c>
      <c r="I4" s="8"/>
      <c r="J4" s="31"/>
    </row>
    <row r="5" spans="5:9" ht="12.75" customHeight="1">
      <c r="E5" s="9"/>
      <c r="I5" s="10"/>
    </row>
    <row r="6" spans="2:9" ht="12.75" customHeight="1" thickBot="1">
      <c r="B6" s="11" t="s">
        <v>3</v>
      </c>
      <c r="C6" s="1"/>
      <c r="D6" s="1"/>
      <c r="E6" s="9"/>
      <c r="I6" s="10"/>
    </row>
    <row r="7" spans="1:10" s="18" customFormat="1" ht="12.75" customHeight="1">
      <c r="A7" s="32"/>
      <c r="B7" s="32"/>
      <c r="C7" s="34"/>
      <c r="D7" s="12"/>
      <c r="E7" s="13" t="s">
        <v>4</v>
      </c>
      <c r="F7" s="14" t="s">
        <v>5</v>
      </c>
      <c r="G7" s="15" t="s">
        <v>6</v>
      </c>
      <c r="H7" s="16" t="s">
        <v>7</v>
      </c>
      <c r="I7" s="15" t="s">
        <v>4</v>
      </c>
      <c r="J7" s="17" t="s">
        <v>8</v>
      </c>
    </row>
    <row r="8" spans="1:10" s="18" customFormat="1" ht="12.75" customHeight="1" thickBot="1">
      <c r="A8" s="33" t="s">
        <v>9</v>
      </c>
      <c r="B8" s="33"/>
      <c r="C8" s="35" t="s">
        <v>10</v>
      </c>
      <c r="D8" s="19" t="s">
        <v>11</v>
      </c>
      <c r="E8" s="20" t="s">
        <v>12</v>
      </c>
      <c r="F8" s="21">
        <v>1.05</v>
      </c>
      <c r="G8" s="22" t="s">
        <v>13</v>
      </c>
      <c r="H8" s="23" t="s">
        <v>14</v>
      </c>
      <c r="I8" s="22"/>
      <c r="J8" s="24" t="s">
        <v>15</v>
      </c>
    </row>
    <row r="9" spans="1:10" s="25" customFormat="1" ht="12.75" customHeight="1">
      <c r="A9" s="54">
        <v>1</v>
      </c>
      <c r="B9" s="55" t="s">
        <v>16</v>
      </c>
      <c r="C9" s="56" t="s">
        <v>17</v>
      </c>
      <c r="D9" s="56" t="s">
        <v>18</v>
      </c>
      <c r="E9" s="57">
        <v>21700000</v>
      </c>
      <c r="F9" s="56">
        <f aca="true" t="shared" si="0" ref="F9:F81">F8</f>
        <v>1.05</v>
      </c>
      <c r="G9" s="56"/>
      <c r="H9" s="56"/>
      <c r="I9" s="58">
        <v>23468550</v>
      </c>
      <c r="J9" s="59" t="s">
        <v>152</v>
      </c>
    </row>
    <row r="10" spans="1:11" s="25" customFormat="1" ht="12.75" customHeight="1">
      <c r="A10" s="52">
        <v>2</v>
      </c>
      <c r="B10" s="60"/>
      <c r="C10" s="61" t="s">
        <v>19</v>
      </c>
      <c r="D10" s="61" t="s">
        <v>20</v>
      </c>
      <c r="E10" s="62">
        <v>17968800</v>
      </c>
      <c r="F10" s="63">
        <f t="shared" si="0"/>
        <v>1.05</v>
      </c>
      <c r="G10" s="61"/>
      <c r="H10" s="61"/>
      <c r="I10" s="64">
        <v>28950401</v>
      </c>
      <c r="J10" s="65" t="s">
        <v>152</v>
      </c>
      <c r="K10" s="36"/>
    </row>
    <row r="11" spans="1:10" s="25" customFormat="1" ht="12.75" customHeight="1">
      <c r="A11" s="48">
        <v>3</v>
      </c>
      <c r="B11" s="60"/>
      <c r="C11" s="61" t="s">
        <v>21</v>
      </c>
      <c r="D11" s="61" t="s">
        <v>22</v>
      </c>
      <c r="E11" s="62">
        <v>11683000</v>
      </c>
      <c r="F11" s="63">
        <f t="shared" si="0"/>
        <v>1.05</v>
      </c>
      <c r="G11" s="61"/>
      <c r="H11" s="61"/>
      <c r="I11" s="64">
        <v>12635165</v>
      </c>
      <c r="J11" s="65" t="s">
        <v>28</v>
      </c>
    </row>
    <row r="12" spans="1:10" s="25" customFormat="1" ht="12.75" customHeight="1">
      <c r="A12" s="52">
        <v>4</v>
      </c>
      <c r="B12" s="60"/>
      <c r="C12" s="61" t="s">
        <v>23</v>
      </c>
      <c r="D12" s="61" t="s">
        <v>24</v>
      </c>
      <c r="E12" s="62">
        <v>21700000</v>
      </c>
      <c r="F12" s="63">
        <f t="shared" si="0"/>
        <v>1.05</v>
      </c>
      <c r="G12" s="61"/>
      <c r="H12" s="61"/>
      <c r="I12" s="64">
        <v>23468550</v>
      </c>
      <c r="J12" s="65" t="s">
        <v>28</v>
      </c>
    </row>
    <row r="13" spans="1:10" s="25" customFormat="1" ht="12.75" customHeight="1">
      <c r="A13" s="48">
        <v>5</v>
      </c>
      <c r="B13" s="66" t="s">
        <v>25</v>
      </c>
      <c r="C13" s="61" t="s">
        <v>26</v>
      </c>
      <c r="D13" s="61" t="s">
        <v>27</v>
      </c>
      <c r="E13" s="62">
        <v>47657280</v>
      </c>
      <c r="F13" s="63">
        <f t="shared" si="0"/>
        <v>1.05</v>
      </c>
      <c r="G13" s="61"/>
      <c r="H13" s="61"/>
      <c r="I13" s="64">
        <v>52886865</v>
      </c>
      <c r="J13" s="65" t="s">
        <v>28</v>
      </c>
    </row>
    <row r="14" spans="1:10" s="25" customFormat="1" ht="12.75" customHeight="1">
      <c r="A14" s="52">
        <v>6</v>
      </c>
      <c r="B14" s="60"/>
      <c r="C14" s="61" t="s">
        <v>29</v>
      </c>
      <c r="D14" s="61" t="s">
        <v>30</v>
      </c>
      <c r="E14" s="62">
        <v>48936700</v>
      </c>
      <c r="F14" s="63">
        <f t="shared" si="0"/>
        <v>1.05</v>
      </c>
      <c r="G14" s="61"/>
      <c r="H14" s="61"/>
      <c r="I14" s="64">
        <v>52925041</v>
      </c>
      <c r="J14" s="65"/>
    </row>
    <row r="15" spans="1:10" s="25" customFormat="1" ht="12.75" customHeight="1">
      <c r="A15" s="48">
        <v>7</v>
      </c>
      <c r="B15" s="60"/>
      <c r="C15" s="67"/>
      <c r="D15" s="68" t="s">
        <v>31</v>
      </c>
      <c r="E15" s="62">
        <v>57664740</v>
      </c>
      <c r="F15" s="63">
        <f t="shared" si="0"/>
        <v>1.05</v>
      </c>
      <c r="G15" s="61"/>
      <c r="H15" s="61"/>
      <c r="I15" s="64">
        <v>62364416</v>
      </c>
      <c r="J15" s="65"/>
    </row>
    <row r="16" spans="1:10" s="25" customFormat="1" ht="12.75" customHeight="1">
      <c r="A16" s="52">
        <v>8</v>
      </c>
      <c r="B16" s="60"/>
      <c r="C16" s="61" t="s">
        <v>32</v>
      </c>
      <c r="D16" s="61" t="s">
        <v>33</v>
      </c>
      <c r="E16" s="62">
        <v>36975660</v>
      </c>
      <c r="F16" s="63">
        <f t="shared" si="0"/>
        <v>1.05</v>
      </c>
      <c r="G16" s="61"/>
      <c r="H16" s="61"/>
      <c r="I16" s="64">
        <v>39989176</v>
      </c>
      <c r="J16" s="65" t="s">
        <v>34</v>
      </c>
    </row>
    <row r="17" spans="1:10" s="25" customFormat="1" ht="12.75" customHeight="1">
      <c r="A17" s="48">
        <v>9</v>
      </c>
      <c r="B17" s="60"/>
      <c r="C17" s="61"/>
      <c r="D17" s="69" t="s">
        <v>35</v>
      </c>
      <c r="E17" s="62">
        <v>84729720</v>
      </c>
      <c r="F17" s="63">
        <f t="shared" si="0"/>
        <v>1.05</v>
      </c>
      <c r="G17" s="61"/>
      <c r="H17" s="61"/>
      <c r="I17" s="64">
        <v>91635192</v>
      </c>
      <c r="J17" s="65"/>
    </row>
    <row r="18" spans="1:10" s="25" customFormat="1" ht="12.75" customHeight="1">
      <c r="A18" s="52">
        <v>10</v>
      </c>
      <c r="B18" s="60"/>
      <c r="C18" s="61"/>
      <c r="D18" s="69" t="s">
        <v>36</v>
      </c>
      <c r="E18" s="62">
        <v>9022720</v>
      </c>
      <c r="F18" s="63">
        <f t="shared" si="0"/>
        <v>1.05</v>
      </c>
      <c r="G18" s="61"/>
      <c r="H18" s="61"/>
      <c r="I18" s="64">
        <v>9758072</v>
      </c>
      <c r="J18" s="65"/>
    </row>
    <row r="19" spans="1:10" s="25" customFormat="1" ht="12.75" customHeight="1">
      <c r="A19" s="48">
        <v>11</v>
      </c>
      <c r="B19" s="60"/>
      <c r="C19" s="61" t="s">
        <v>37</v>
      </c>
      <c r="D19" s="69" t="s">
        <v>38</v>
      </c>
      <c r="E19" s="62">
        <v>12798440</v>
      </c>
      <c r="F19" s="63">
        <f t="shared" si="0"/>
        <v>1.05</v>
      </c>
      <c r="G19" s="61"/>
      <c r="H19" s="61"/>
      <c r="I19" s="64">
        <v>13841513</v>
      </c>
      <c r="J19" s="65"/>
    </row>
    <row r="20" spans="1:10" s="25" customFormat="1" ht="12.75" customHeight="1">
      <c r="A20" s="52">
        <v>12</v>
      </c>
      <c r="B20" s="60"/>
      <c r="C20" s="61"/>
      <c r="D20" s="61" t="s">
        <v>39</v>
      </c>
      <c r="E20" s="62">
        <v>31800000</v>
      </c>
      <c r="F20" s="63">
        <f t="shared" si="0"/>
        <v>1.05</v>
      </c>
      <c r="G20" s="61"/>
      <c r="H20" s="61"/>
      <c r="I20" s="64">
        <v>34391700</v>
      </c>
      <c r="J20" s="65"/>
    </row>
    <row r="21" spans="1:10" s="25" customFormat="1" ht="12.75" customHeight="1">
      <c r="A21" s="52">
        <v>13</v>
      </c>
      <c r="B21" s="66" t="s">
        <v>40</v>
      </c>
      <c r="C21" s="61" t="s">
        <v>41</v>
      </c>
      <c r="D21" s="61" t="s">
        <v>42</v>
      </c>
      <c r="E21" s="62">
        <v>3411080</v>
      </c>
      <c r="F21" s="63">
        <f>F47</f>
        <v>1.05</v>
      </c>
      <c r="G21" s="61"/>
      <c r="H21" s="61"/>
      <c r="I21" s="64">
        <v>4700000</v>
      </c>
      <c r="J21" s="65" t="s">
        <v>153</v>
      </c>
    </row>
    <row r="22" spans="1:10" s="25" customFormat="1" ht="12.75" customHeight="1">
      <c r="A22" s="48">
        <v>14</v>
      </c>
      <c r="B22" s="60"/>
      <c r="C22" s="61" t="s">
        <v>43</v>
      </c>
      <c r="D22" s="61" t="s">
        <v>44</v>
      </c>
      <c r="E22" s="62">
        <v>7170900</v>
      </c>
      <c r="F22" s="63">
        <f t="shared" si="0"/>
        <v>1.05</v>
      </c>
      <c r="G22" s="61"/>
      <c r="H22" s="61"/>
      <c r="I22" s="64">
        <v>7755328</v>
      </c>
      <c r="J22" s="65"/>
    </row>
    <row r="23" spans="1:10" s="25" customFormat="1" ht="12.75" customHeight="1">
      <c r="A23" s="52">
        <v>15</v>
      </c>
      <c r="B23" s="66" t="s">
        <v>45</v>
      </c>
      <c r="C23" s="61" t="s">
        <v>150</v>
      </c>
      <c r="D23" s="61" t="s">
        <v>46</v>
      </c>
      <c r="E23" s="62">
        <v>17311920</v>
      </c>
      <c r="F23" s="63" t="e">
        <f>#REF!</f>
        <v>#REF!</v>
      </c>
      <c r="G23" s="61"/>
      <c r="H23" s="61"/>
      <c r="I23" s="64">
        <v>18722841</v>
      </c>
      <c r="J23" s="65" t="s">
        <v>154</v>
      </c>
    </row>
    <row r="24" spans="1:10" s="25" customFormat="1" ht="12.75" customHeight="1">
      <c r="A24" s="52">
        <v>16</v>
      </c>
      <c r="B24" s="60"/>
      <c r="C24" s="61" t="s">
        <v>52</v>
      </c>
      <c r="D24" s="61" t="s">
        <v>53</v>
      </c>
      <c r="E24" s="62">
        <v>69638820</v>
      </c>
      <c r="F24" s="63" t="e">
        <f>F28</f>
        <v>#REF!</v>
      </c>
      <c r="G24" s="61"/>
      <c r="H24" s="61"/>
      <c r="I24" s="64">
        <v>75314384</v>
      </c>
      <c r="J24" s="65"/>
    </row>
    <row r="25" spans="1:10" s="25" customFormat="1" ht="12.75" customHeight="1">
      <c r="A25" s="48">
        <v>17</v>
      </c>
      <c r="B25" s="70"/>
      <c r="C25" s="71" t="s">
        <v>200</v>
      </c>
      <c r="D25" s="71" t="s">
        <v>54</v>
      </c>
      <c r="E25" s="72">
        <v>15900000</v>
      </c>
      <c r="F25" s="63" t="e">
        <f>F24</f>
        <v>#REF!</v>
      </c>
      <c r="G25" s="71"/>
      <c r="H25" s="71"/>
      <c r="I25" s="64">
        <v>17195850</v>
      </c>
      <c r="J25" s="73"/>
    </row>
    <row r="26" spans="1:10" s="25" customFormat="1" ht="12.75" customHeight="1">
      <c r="A26" s="52">
        <v>18</v>
      </c>
      <c r="B26" s="60"/>
      <c r="C26" s="61" t="s">
        <v>47</v>
      </c>
      <c r="D26" s="61" t="s">
        <v>48</v>
      </c>
      <c r="E26" s="62">
        <v>2956340</v>
      </c>
      <c r="F26" s="63" t="e">
        <f>F23</f>
        <v>#REF!</v>
      </c>
      <c r="G26" s="61"/>
      <c r="H26" s="61"/>
      <c r="I26" s="64">
        <v>3197282</v>
      </c>
      <c r="J26" s="65"/>
    </row>
    <row r="27" spans="1:10" s="25" customFormat="1" ht="12.75" customHeight="1">
      <c r="A27" s="52">
        <v>19</v>
      </c>
      <c r="B27" s="60"/>
      <c r="C27" s="61" t="s">
        <v>49</v>
      </c>
      <c r="D27" s="61" t="s">
        <v>50</v>
      </c>
      <c r="E27" s="62">
        <v>1380120</v>
      </c>
      <c r="F27" s="63" t="e">
        <f t="shared" si="0"/>
        <v>#REF!</v>
      </c>
      <c r="G27" s="61"/>
      <c r="H27" s="61"/>
      <c r="I27" s="64">
        <v>1492600</v>
      </c>
      <c r="J27" s="65"/>
    </row>
    <row r="28" spans="1:10" s="25" customFormat="1" ht="12.75" customHeight="1">
      <c r="A28" s="48">
        <v>20</v>
      </c>
      <c r="B28" s="60"/>
      <c r="C28" s="61" t="s">
        <v>51</v>
      </c>
      <c r="D28" s="61" t="s">
        <v>155</v>
      </c>
      <c r="E28" s="62">
        <v>1822140</v>
      </c>
      <c r="F28" s="63" t="e">
        <f t="shared" si="0"/>
        <v>#REF!</v>
      </c>
      <c r="G28" s="61"/>
      <c r="H28" s="61"/>
      <c r="I28" s="64">
        <v>1970644</v>
      </c>
      <c r="J28" s="65"/>
    </row>
    <row r="29" spans="1:10" s="25" customFormat="1" ht="12.75" customHeight="1">
      <c r="A29" s="52">
        <v>21</v>
      </c>
      <c r="B29" s="74" t="s">
        <v>55</v>
      </c>
      <c r="C29" s="71" t="s">
        <v>199</v>
      </c>
      <c r="D29" s="71" t="s">
        <v>56</v>
      </c>
      <c r="E29" s="62">
        <v>58649800</v>
      </c>
      <c r="F29" s="63" t="e">
        <f>F25</f>
        <v>#REF!</v>
      </c>
      <c r="G29" s="61"/>
      <c r="H29" s="61"/>
      <c r="I29" s="64">
        <v>63429759</v>
      </c>
      <c r="J29" s="73"/>
    </row>
    <row r="30" spans="1:10" s="25" customFormat="1" ht="12.75" customHeight="1">
      <c r="A30" s="52">
        <v>22</v>
      </c>
      <c r="B30" s="74"/>
      <c r="C30" s="71" t="s">
        <v>57</v>
      </c>
      <c r="D30" s="71" t="s">
        <v>145</v>
      </c>
      <c r="E30" s="62">
        <v>18180000</v>
      </c>
      <c r="F30" s="63">
        <v>1.05</v>
      </c>
      <c r="G30" s="61"/>
      <c r="H30" s="61"/>
      <c r="I30" s="64">
        <v>19661670</v>
      </c>
      <c r="J30" s="73"/>
    </row>
    <row r="31" spans="1:10" ht="12.75" customHeight="1">
      <c r="A31" s="48">
        <v>23</v>
      </c>
      <c r="B31" s="70"/>
      <c r="C31" s="71" t="s">
        <v>58</v>
      </c>
      <c r="D31" s="71" t="s">
        <v>59</v>
      </c>
      <c r="E31" s="62">
        <v>15803540</v>
      </c>
      <c r="F31" s="63" t="e">
        <f>F29</f>
        <v>#REF!</v>
      </c>
      <c r="G31" s="75"/>
      <c r="H31" s="75"/>
      <c r="I31" s="64">
        <v>17091529</v>
      </c>
      <c r="J31" s="73"/>
    </row>
    <row r="32" spans="1:10" ht="12.75" customHeight="1">
      <c r="A32" s="52">
        <v>24</v>
      </c>
      <c r="B32" s="70"/>
      <c r="C32" s="71" t="s">
        <v>60</v>
      </c>
      <c r="D32" s="71" t="s">
        <v>61</v>
      </c>
      <c r="E32" s="62">
        <v>2424220</v>
      </c>
      <c r="F32" s="61">
        <v>1.05</v>
      </c>
      <c r="G32" s="75"/>
      <c r="H32" s="75"/>
      <c r="I32" s="64">
        <v>2740374</v>
      </c>
      <c r="J32" s="73"/>
    </row>
    <row r="33" spans="1:10" ht="12.75" customHeight="1">
      <c r="A33" s="52">
        <v>25</v>
      </c>
      <c r="B33" s="70"/>
      <c r="C33" s="71" t="s">
        <v>62</v>
      </c>
      <c r="D33" s="71" t="s">
        <v>63</v>
      </c>
      <c r="E33" s="62">
        <v>12126400</v>
      </c>
      <c r="F33" s="63">
        <f t="shared" si="0"/>
        <v>1.05</v>
      </c>
      <c r="G33" s="75"/>
      <c r="H33" s="75"/>
      <c r="I33" s="64">
        <v>40000000</v>
      </c>
      <c r="J33" s="73" t="s">
        <v>154</v>
      </c>
    </row>
    <row r="34" spans="1:10" ht="12.75" customHeight="1">
      <c r="A34" s="48">
        <v>26</v>
      </c>
      <c r="B34" s="70"/>
      <c r="C34" s="71" t="s">
        <v>64</v>
      </c>
      <c r="D34" s="71" t="s">
        <v>65</v>
      </c>
      <c r="E34" s="62">
        <v>31389780</v>
      </c>
      <c r="F34" s="63">
        <f t="shared" si="0"/>
        <v>1.05</v>
      </c>
      <c r="G34" s="75"/>
      <c r="H34" s="75"/>
      <c r="I34" s="64">
        <v>33948047</v>
      </c>
      <c r="J34" s="73"/>
    </row>
    <row r="35" spans="1:10" ht="12.75" customHeight="1">
      <c r="A35" s="52">
        <v>27</v>
      </c>
      <c r="B35" s="70"/>
      <c r="C35" s="71" t="s">
        <v>212</v>
      </c>
      <c r="D35" s="71"/>
      <c r="E35" s="62">
        <v>674160</v>
      </c>
      <c r="F35" s="63">
        <f t="shared" si="0"/>
        <v>1.05</v>
      </c>
      <c r="G35" s="75"/>
      <c r="H35" s="75"/>
      <c r="I35" s="64">
        <v>1072728</v>
      </c>
      <c r="J35" s="73"/>
    </row>
    <row r="36" spans="1:10" ht="12.75" customHeight="1">
      <c r="A36" s="52">
        <v>28</v>
      </c>
      <c r="B36" s="70"/>
      <c r="C36" s="71" t="s">
        <v>213</v>
      </c>
      <c r="D36" s="71"/>
      <c r="E36" s="62">
        <v>106000</v>
      </c>
      <c r="F36" s="63">
        <f t="shared" si="0"/>
        <v>1.05</v>
      </c>
      <c r="G36" s="75"/>
      <c r="H36" s="75"/>
      <c r="I36" s="64">
        <v>1911352</v>
      </c>
      <c r="J36" s="73"/>
    </row>
    <row r="37" spans="1:10" ht="12.75" customHeight="1">
      <c r="A37" s="48">
        <v>29</v>
      </c>
      <c r="B37" s="70"/>
      <c r="C37" s="71" t="s">
        <v>66</v>
      </c>
      <c r="D37" s="71"/>
      <c r="E37" s="62">
        <v>901000</v>
      </c>
      <c r="F37" s="63">
        <f t="shared" si="0"/>
        <v>1.05</v>
      </c>
      <c r="G37" s="75"/>
      <c r="H37" s="75"/>
      <c r="I37" s="64">
        <v>974432</v>
      </c>
      <c r="J37" s="73" t="s">
        <v>201</v>
      </c>
    </row>
    <row r="38" spans="1:10" ht="12.75" customHeight="1">
      <c r="A38" s="52">
        <v>30</v>
      </c>
      <c r="B38" s="60"/>
      <c r="C38" s="61" t="s">
        <v>67</v>
      </c>
      <c r="D38" s="61" t="s">
        <v>68</v>
      </c>
      <c r="E38" s="62">
        <v>977320</v>
      </c>
      <c r="F38" s="61">
        <f t="shared" si="0"/>
        <v>1.05</v>
      </c>
      <c r="G38" s="75"/>
      <c r="H38" s="75"/>
      <c r="I38" s="76">
        <v>1056972</v>
      </c>
      <c r="J38" s="65"/>
    </row>
    <row r="39" spans="1:10" ht="12.75" customHeight="1">
      <c r="A39" s="52">
        <v>31</v>
      </c>
      <c r="B39" s="60"/>
      <c r="C39" s="61" t="s">
        <v>69</v>
      </c>
      <c r="D39" s="61" t="s">
        <v>146</v>
      </c>
      <c r="E39" s="62">
        <v>106000</v>
      </c>
      <c r="F39" s="61">
        <f t="shared" si="0"/>
        <v>1.05</v>
      </c>
      <c r="G39" s="75"/>
      <c r="H39" s="75"/>
      <c r="I39" s="76">
        <v>114639</v>
      </c>
      <c r="J39" s="65"/>
    </row>
    <row r="40" spans="1:10" ht="12.75" customHeight="1">
      <c r="A40" s="48">
        <v>32</v>
      </c>
      <c r="B40" s="60"/>
      <c r="C40" s="61" t="s">
        <v>157</v>
      </c>
      <c r="D40" s="61" t="s">
        <v>70</v>
      </c>
      <c r="E40" s="62">
        <v>127200</v>
      </c>
      <c r="F40" s="61">
        <f t="shared" si="0"/>
        <v>1.05</v>
      </c>
      <c r="G40" s="75"/>
      <c r="H40" s="75"/>
      <c r="I40" s="76">
        <v>137567</v>
      </c>
      <c r="J40" s="65"/>
    </row>
    <row r="41" spans="1:10" ht="12.75" customHeight="1">
      <c r="A41" s="52">
        <v>33</v>
      </c>
      <c r="B41" s="60"/>
      <c r="C41" s="61" t="s">
        <v>73</v>
      </c>
      <c r="D41" s="61" t="s">
        <v>71</v>
      </c>
      <c r="E41" s="62">
        <v>4862220</v>
      </c>
      <c r="F41" s="61">
        <f t="shared" si="0"/>
        <v>1.05</v>
      </c>
      <c r="G41" s="75"/>
      <c r="H41" s="75"/>
      <c r="I41" s="76">
        <v>5258491</v>
      </c>
      <c r="J41" s="65" t="s">
        <v>154</v>
      </c>
    </row>
    <row r="42" spans="1:10" ht="12.75" customHeight="1">
      <c r="A42" s="52">
        <v>34</v>
      </c>
      <c r="B42" s="60"/>
      <c r="C42" s="61" t="s">
        <v>72</v>
      </c>
      <c r="D42" s="61"/>
      <c r="E42" s="62">
        <v>12005560</v>
      </c>
      <c r="F42" s="61">
        <f t="shared" si="0"/>
        <v>1.05</v>
      </c>
      <c r="G42" s="75"/>
      <c r="H42" s="75"/>
      <c r="I42" s="76">
        <v>12984013</v>
      </c>
      <c r="J42" s="65" t="s">
        <v>154</v>
      </c>
    </row>
    <row r="43" spans="1:10" ht="12.75" customHeight="1">
      <c r="A43" s="48">
        <v>35</v>
      </c>
      <c r="B43" s="70"/>
      <c r="C43" s="71" t="s">
        <v>73</v>
      </c>
      <c r="D43" s="71" t="s">
        <v>196</v>
      </c>
      <c r="E43" s="62">
        <v>200000</v>
      </c>
      <c r="F43" s="63">
        <f t="shared" si="0"/>
        <v>1.05</v>
      </c>
      <c r="G43" s="75"/>
      <c r="H43" s="75"/>
      <c r="I43" s="64">
        <v>216300</v>
      </c>
      <c r="J43" s="73" t="s">
        <v>154</v>
      </c>
    </row>
    <row r="44" spans="1:10" ht="12.75" customHeight="1">
      <c r="A44" s="48">
        <v>114</v>
      </c>
      <c r="B44" s="70"/>
      <c r="C44" s="71" t="s">
        <v>216</v>
      </c>
      <c r="D44" s="71" t="s">
        <v>217</v>
      </c>
      <c r="E44" s="77"/>
      <c r="F44" s="63"/>
      <c r="G44" s="75"/>
      <c r="H44" s="75"/>
      <c r="I44" s="64">
        <v>20000000</v>
      </c>
      <c r="J44" s="73" t="s">
        <v>55</v>
      </c>
    </row>
    <row r="45" spans="1:10" ht="12.75" customHeight="1">
      <c r="A45" s="48">
        <v>36</v>
      </c>
      <c r="B45" s="74" t="s">
        <v>74</v>
      </c>
      <c r="C45" s="71" t="s">
        <v>75</v>
      </c>
      <c r="D45" s="71" t="s">
        <v>76</v>
      </c>
      <c r="E45" s="77">
        <v>31281660</v>
      </c>
      <c r="F45" s="63">
        <f>F43</f>
        <v>1.05</v>
      </c>
      <c r="G45" s="75"/>
      <c r="H45" s="75"/>
      <c r="I45" s="64">
        <v>33831115</v>
      </c>
      <c r="J45" s="73" t="s">
        <v>214</v>
      </c>
    </row>
    <row r="46" spans="1:10" ht="12.75" customHeight="1">
      <c r="A46" s="52">
        <v>37</v>
      </c>
      <c r="B46" s="70"/>
      <c r="C46" s="71"/>
      <c r="D46" s="71"/>
      <c r="E46" s="62">
        <v>104940000</v>
      </c>
      <c r="F46" s="63">
        <f t="shared" si="0"/>
        <v>1.05</v>
      </c>
      <c r="G46" s="75"/>
      <c r="H46" s="75"/>
      <c r="I46" s="64">
        <v>113492610</v>
      </c>
      <c r="J46" s="73" t="s">
        <v>215</v>
      </c>
    </row>
    <row r="47" spans="1:10" s="25" customFormat="1" ht="12.75" customHeight="1">
      <c r="A47" s="48">
        <v>38</v>
      </c>
      <c r="B47" s="60"/>
      <c r="C47" s="61" t="s">
        <v>198</v>
      </c>
      <c r="D47" s="61" t="s">
        <v>149</v>
      </c>
      <c r="E47" s="62">
        <v>10000000</v>
      </c>
      <c r="F47" s="61">
        <v>1.05</v>
      </c>
      <c r="G47" s="61"/>
      <c r="H47" s="61"/>
      <c r="I47" s="64">
        <v>10815000</v>
      </c>
      <c r="J47" s="65"/>
    </row>
    <row r="48" spans="1:10" ht="12.75" customHeight="1">
      <c r="A48" s="48">
        <v>39</v>
      </c>
      <c r="B48" s="74" t="s">
        <v>77</v>
      </c>
      <c r="C48" s="71" t="s">
        <v>78</v>
      </c>
      <c r="D48" s="71" t="s">
        <v>79</v>
      </c>
      <c r="E48" s="62">
        <v>51068960</v>
      </c>
      <c r="F48" s="61">
        <v>1.05</v>
      </c>
      <c r="G48" s="75"/>
      <c r="H48" s="75"/>
      <c r="I48" s="64">
        <v>55231080</v>
      </c>
      <c r="J48" s="73"/>
    </row>
    <row r="49" spans="1:10" ht="12.75" customHeight="1">
      <c r="A49" s="52">
        <v>40</v>
      </c>
      <c r="B49" s="74"/>
      <c r="C49" s="71" t="s">
        <v>205</v>
      </c>
      <c r="D49" s="71"/>
      <c r="E49" s="62"/>
      <c r="F49" s="63"/>
      <c r="G49" s="75"/>
      <c r="H49" s="75"/>
      <c r="I49" s="64">
        <v>300000</v>
      </c>
      <c r="J49" s="73" t="s">
        <v>28</v>
      </c>
    </row>
    <row r="50" spans="1:10" ht="12.75" customHeight="1">
      <c r="A50" s="48">
        <v>41</v>
      </c>
      <c r="B50" s="74"/>
      <c r="C50" s="71" t="s">
        <v>206</v>
      </c>
      <c r="D50" s="71"/>
      <c r="E50" s="62"/>
      <c r="F50" s="63"/>
      <c r="G50" s="75"/>
      <c r="H50" s="75"/>
      <c r="I50" s="64">
        <v>300000</v>
      </c>
      <c r="J50" s="73" t="s">
        <v>28</v>
      </c>
    </row>
    <row r="51" spans="1:10" ht="12.75" customHeight="1">
      <c r="A51" s="48">
        <v>42</v>
      </c>
      <c r="B51" s="74"/>
      <c r="C51" s="71" t="s">
        <v>207</v>
      </c>
      <c r="D51" s="71"/>
      <c r="E51" s="62"/>
      <c r="F51" s="63"/>
      <c r="G51" s="75"/>
      <c r="H51" s="75"/>
      <c r="I51" s="64">
        <v>400000</v>
      </c>
      <c r="J51" s="73" t="s">
        <v>28</v>
      </c>
    </row>
    <row r="52" spans="1:10" ht="12.75" customHeight="1">
      <c r="A52" s="52">
        <v>43</v>
      </c>
      <c r="B52" s="74"/>
      <c r="C52" s="71" t="s">
        <v>208</v>
      </c>
      <c r="D52" s="71"/>
      <c r="E52" s="62"/>
      <c r="F52" s="63"/>
      <c r="G52" s="75"/>
      <c r="H52" s="75"/>
      <c r="I52" s="64">
        <v>200000</v>
      </c>
      <c r="J52" s="73" t="s">
        <v>28</v>
      </c>
    </row>
    <row r="53" spans="1:10" ht="12.75" customHeight="1">
      <c r="A53" s="48">
        <v>44</v>
      </c>
      <c r="B53" s="74"/>
      <c r="C53" s="71" t="s">
        <v>209</v>
      </c>
      <c r="D53" s="71"/>
      <c r="E53" s="62"/>
      <c r="F53" s="63"/>
      <c r="G53" s="75"/>
      <c r="H53" s="75"/>
      <c r="I53" s="64">
        <v>100000</v>
      </c>
      <c r="J53" s="73" t="s">
        <v>28</v>
      </c>
    </row>
    <row r="54" spans="1:10" ht="12.75" customHeight="1">
      <c r="A54" s="48">
        <v>45</v>
      </c>
      <c r="B54" s="74"/>
      <c r="C54" s="71" t="s">
        <v>210</v>
      </c>
      <c r="D54" s="71"/>
      <c r="E54" s="62"/>
      <c r="F54" s="63"/>
      <c r="G54" s="75"/>
      <c r="H54" s="75"/>
      <c r="I54" s="64">
        <v>400000</v>
      </c>
      <c r="J54" s="73" t="s">
        <v>28</v>
      </c>
    </row>
    <row r="55" spans="1:10" ht="12.75" customHeight="1">
      <c r="A55" s="52">
        <v>46</v>
      </c>
      <c r="B55" s="74"/>
      <c r="C55" s="71" t="s">
        <v>211</v>
      </c>
      <c r="D55" s="71"/>
      <c r="E55" s="62"/>
      <c r="F55" s="63"/>
      <c r="G55" s="75"/>
      <c r="H55" s="75"/>
      <c r="I55" s="64">
        <v>150000</v>
      </c>
      <c r="J55" s="73" t="s">
        <v>28</v>
      </c>
    </row>
    <row r="56" spans="1:10" ht="12.75" customHeight="1">
      <c r="A56" s="48">
        <v>47</v>
      </c>
      <c r="B56" s="78" t="s">
        <v>80</v>
      </c>
      <c r="C56" s="71" t="s">
        <v>81</v>
      </c>
      <c r="D56" s="71" t="s">
        <v>82</v>
      </c>
      <c r="E56" s="62">
        <v>2650000</v>
      </c>
      <c r="F56" s="63">
        <f>F48</f>
        <v>1.05</v>
      </c>
      <c r="G56" s="75"/>
      <c r="H56" s="75"/>
      <c r="I56" s="64">
        <v>2865975</v>
      </c>
      <c r="J56" s="73" t="s">
        <v>83</v>
      </c>
    </row>
    <row r="57" spans="1:10" ht="12.75" customHeight="1">
      <c r="A57" s="48">
        <v>48</v>
      </c>
      <c r="B57" s="75"/>
      <c r="C57" s="71" t="s">
        <v>167</v>
      </c>
      <c r="D57" s="71" t="s">
        <v>84</v>
      </c>
      <c r="E57" s="62">
        <v>265000</v>
      </c>
      <c r="F57" s="63">
        <f t="shared" si="0"/>
        <v>1.05</v>
      </c>
      <c r="G57" s="75"/>
      <c r="H57" s="75"/>
      <c r="I57" s="64">
        <v>286598</v>
      </c>
      <c r="J57" s="73" t="s">
        <v>28</v>
      </c>
    </row>
    <row r="58" spans="1:10" ht="12.75" customHeight="1">
      <c r="A58" s="52">
        <v>49</v>
      </c>
      <c r="B58" s="74"/>
      <c r="C58" s="71" t="s">
        <v>85</v>
      </c>
      <c r="D58" s="71" t="s">
        <v>161</v>
      </c>
      <c r="E58" s="62">
        <v>101102261</v>
      </c>
      <c r="F58" s="63">
        <v>1.05</v>
      </c>
      <c r="G58" s="75"/>
      <c r="H58" s="75"/>
      <c r="I58" s="64">
        <v>109342095</v>
      </c>
      <c r="J58" s="73"/>
    </row>
    <row r="59" spans="1:10" ht="12.75" customHeight="1">
      <c r="A59" s="48">
        <v>50</v>
      </c>
      <c r="B59" s="74"/>
      <c r="C59" s="71" t="s">
        <v>156</v>
      </c>
      <c r="D59" s="71" t="s">
        <v>162</v>
      </c>
      <c r="E59" s="62"/>
      <c r="F59" s="63"/>
      <c r="G59" s="75"/>
      <c r="H59" s="75"/>
      <c r="I59" s="76">
        <v>36005651</v>
      </c>
      <c r="J59" s="73"/>
    </row>
    <row r="60" spans="1:10" s="53" customFormat="1" ht="12.75" customHeight="1">
      <c r="A60" s="48"/>
      <c r="B60" s="74"/>
      <c r="C60" s="71" t="s">
        <v>218</v>
      </c>
      <c r="D60" s="71" t="s">
        <v>219</v>
      </c>
      <c r="E60" s="62"/>
      <c r="F60" s="63"/>
      <c r="G60" s="75"/>
      <c r="H60" s="75"/>
      <c r="I60" s="76">
        <v>35640</v>
      </c>
      <c r="J60" s="73"/>
    </row>
    <row r="61" spans="1:10" ht="12.75" customHeight="1">
      <c r="A61" s="48">
        <v>51</v>
      </c>
      <c r="B61" s="74" t="s">
        <v>158</v>
      </c>
      <c r="C61" s="71" t="s">
        <v>86</v>
      </c>
      <c r="D61" s="71" t="s">
        <v>160</v>
      </c>
      <c r="E61" s="62">
        <v>1900050</v>
      </c>
      <c r="F61" s="63">
        <v>1.05</v>
      </c>
      <c r="G61" s="75"/>
      <c r="H61" s="75"/>
      <c r="I61" s="76">
        <v>2054904</v>
      </c>
      <c r="J61" s="73"/>
    </row>
    <row r="62" spans="1:10" ht="12.75" customHeight="1">
      <c r="A62" s="52">
        <v>52</v>
      </c>
      <c r="B62" s="74"/>
      <c r="C62" s="71" t="s">
        <v>86</v>
      </c>
      <c r="D62" s="71" t="s">
        <v>159</v>
      </c>
      <c r="E62" s="62">
        <v>9080000</v>
      </c>
      <c r="F62" s="63">
        <v>1.05</v>
      </c>
      <c r="G62" s="75"/>
      <c r="H62" s="75"/>
      <c r="I62" s="64">
        <v>12300000</v>
      </c>
      <c r="J62" s="73"/>
    </row>
    <row r="63" spans="1:10" ht="12.75" customHeight="1">
      <c r="A63" s="48">
        <v>53</v>
      </c>
      <c r="B63" s="61"/>
      <c r="C63" s="61" t="s">
        <v>86</v>
      </c>
      <c r="D63" s="61" t="s">
        <v>163</v>
      </c>
      <c r="E63" s="62"/>
      <c r="F63" s="61"/>
      <c r="G63" s="75"/>
      <c r="H63" s="75"/>
      <c r="I63" s="76">
        <v>637020</v>
      </c>
      <c r="J63" s="65"/>
    </row>
    <row r="64" spans="1:10" ht="12.75" customHeight="1">
      <c r="A64" s="48">
        <v>54</v>
      </c>
      <c r="B64" s="79" t="s">
        <v>87</v>
      </c>
      <c r="C64" s="75"/>
      <c r="D64" s="80" t="s">
        <v>88</v>
      </c>
      <c r="E64" s="81">
        <v>7530240</v>
      </c>
      <c r="F64" s="63">
        <f>F57</f>
        <v>1.05</v>
      </c>
      <c r="G64" s="82"/>
      <c r="H64" s="82"/>
      <c r="I64" s="64">
        <v>8143955</v>
      </c>
      <c r="J64" s="83" t="s">
        <v>90</v>
      </c>
    </row>
    <row r="65" spans="1:10" ht="12.75" customHeight="1">
      <c r="A65" s="52">
        <v>55</v>
      </c>
      <c r="B65" s="74"/>
      <c r="C65" s="75"/>
      <c r="D65" s="71" t="s">
        <v>224</v>
      </c>
      <c r="E65" s="62">
        <v>7530240</v>
      </c>
      <c r="F65" s="63">
        <f t="shared" si="0"/>
        <v>1.05</v>
      </c>
      <c r="G65" s="75"/>
      <c r="H65" s="75"/>
      <c r="I65" s="64">
        <v>8143955</v>
      </c>
      <c r="J65" s="73" t="s">
        <v>90</v>
      </c>
    </row>
    <row r="66" spans="1:10" ht="12.75" customHeight="1">
      <c r="A66" s="48">
        <v>56</v>
      </c>
      <c r="B66" s="74"/>
      <c r="C66" s="75"/>
      <c r="D66" s="71" t="s">
        <v>89</v>
      </c>
      <c r="E66" s="62">
        <v>7291740</v>
      </c>
      <c r="F66" s="63">
        <f t="shared" si="0"/>
        <v>1.05</v>
      </c>
      <c r="G66" s="75"/>
      <c r="H66" s="75"/>
      <c r="I66" s="64">
        <v>7886017</v>
      </c>
      <c r="J66" s="73" t="s">
        <v>90</v>
      </c>
    </row>
    <row r="67" spans="1:10" ht="12.75" customHeight="1">
      <c r="A67" s="48">
        <v>57</v>
      </c>
      <c r="B67" s="70"/>
      <c r="C67" s="75"/>
      <c r="D67" s="71" t="s">
        <v>91</v>
      </c>
      <c r="E67" s="62">
        <v>7291740</v>
      </c>
      <c r="F67" s="63">
        <f t="shared" si="0"/>
        <v>1.05</v>
      </c>
      <c r="G67" s="75"/>
      <c r="H67" s="75"/>
      <c r="I67" s="64">
        <v>7886017</v>
      </c>
      <c r="J67" s="73" t="s">
        <v>90</v>
      </c>
    </row>
    <row r="68" spans="1:10" ht="12.75" customHeight="1">
      <c r="A68" s="52">
        <v>58</v>
      </c>
      <c r="B68" s="70"/>
      <c r="C68" s="75"/>
      <c r="D68" s="71" t="s">
        <v>92</v>
      </c>
      <c r="E68" s="62">
        <v>6608040</v>
      </c>
      <c r="F68" s="63">
        <f t="shared" si="0"/>
        <v>1.05</v>
      </c>
      <c r="G68" s="75"/>
      <c r="H68" s="75"/>
      <c r="I68" s="64">
        <v>7146595</v>
      </c>
      <c r="J68" s="73" t="s">
        <v>168</v>
      </c>
    </row>
    <row r="69" spans="1:10" ht="12.75" customHeight="1">
      <c r="A69" s="48">
        <v>59</v>
      </c>
      <c r="B69" s="70"/>
      <c r="C69" s="75"/>
      <c r="D69" s="71" t="s">
        <v>93</v>
      </c>
      <c r="E69" s="62">
        <v>7214360</v>
      </c>
      <c r="F69" s="63">
        <f t="shared" si="0"/>
        <v>1.05</v>
      </c>
      <c r="G69" s="75"/>
      <c r="H69" s="75"/>
      <c r="I69" s="64">
        <v>7802330</v>
      </c>
      <c r="J69" s="73" t="s">
        <v>169</v>
      </c>
    </row>
    <row r="70" spans="1:10" ht="12.75" customHeight="1">
      <c r="A70" s="48">
        <v>60</v>
      </c>
      <c r="B70" s="70"/>
      <c r="C70" s="75"/>
      <c r="D70" s="71" t="s">
        <v>94</v>
      </c>
      <c r="E70" s="62">
        <v>12824940</v>
      </c>
      <c r="F70" s="63">
        <f t="shared" si="0"/>
        <v>1.05</v>
      </c>
      <c r="G70" s="75"/>
      <c r="H70" s="75"/>
      <c r="I70" s="64">
        <v>13870173</v>
      </c>
      <c r="J70" s="73" t="s">
        <v>90</v>
      </c>
    </row>
    <row r="71" spans="1:10" ht="12.75" customHeight="1">
      <c r="A71" s="52">
        <v>61</v>
      </c>
      <c r="B71" s="70"/>
      <c r="C71" s="75"/>
      <c r="D71" s="71" t="s">
        <v>95</v>
      </c>
      <c r="E71" s="62">
        <v>7291740</v>
      </c>
      <c r="F71" s="63">
        <f t="shared" si="0"/>
        <v>1.05</v>
      </c>
      <c r="G71" s="75"/>
      <c r="H71" s="75"/>
      <c r="I71" s="64">
        <v>7886017</v>
      </c>
      <c r="J71" s="73" t="s">
        <v>90</v>
      </c>
    </row>
    <row r="72" spans="1:10" ht="12.75" customHeight="1">
      <c r="A72" s="48">
        <v>62</v>
      </c>
      <c r="B72" s="70"/>
      <c r="C72" s="75"/>
      <c r="D72" s="71" t="s">
        <v>96</v>
      </c>
      <c r="E72" s="62">
        <v>7530240</v>
      </c>
      <c r="F72" s="63">
        <f t="shared" si="0"/>
        <v>1.05</v>
      </c>
      <c r="G72" s="75"/>
      <c r="H72" s="75"/>
      <c r="I72" s="64">
        <v>8143955</v>
      </c>
      <c r="J72" s="73" t="s">
        <v>90</v>
      </c>
    </row>
    <row r="73" spans="1:10" ht="12.75" customHeight="1">
      <c r="A73" s="48">
        <v>63</v>
      </c>
      <c r="B73" s="70"/>
      <c r="C73" s="75"/>
      <c r="D73" s="71" t="s">
        <v>97</v>
      </c>
      <c r="E73" s="62">
        <v>12647920</v>
      </c>
      <c r="F73" s="63">
        <f t="shared" si="0"/>
        <v>1.05</v>
      </c>
      <c r="G73" s="75"/>
      <c r="H73" s="75"/>
      <c r="I73" s="64">
        <v>13678725</v>
      </c>
      <c r="J73" s="73" t="s">
        <v>90</v>
      </c>
    </row>
    <row r="74" spans="1:10" ht="12.75" customHeight="1">
      <c r="A74" s="52">
        <v>64</v>
      </c>
      <c r="B74" s="70"/>
      <c r="C74" s="75"/>
      <c r="D74" s="71" t="s">
        <v>98</v>
      </c>
      <c r="E74" s="62">
        <v>43143060</v>
      </c>
      <c r="F74" s="63">
        <f t="shared" si="0"/>
        <v>1.05</v>
      </c>
      <c r="G74" s="75"/>
      <c r="H74" s="75"/>
      <c r="I74" s="64">
        <v>46659219</v>
      </c>
      <c r="J74" s="73" t="s">
        <v>100</v>
      </c>
    </row>
    <row r="75" spans="1:10" ht="12.75" customHeight="1">
      <c r="A75" s="48">
        <v>65</v>
      </c>
      <c r="B75" s="70"/>
      <c r="C75" s="75"/>
      <c r="D75" s="71" t="s">
        <v>99</v>
      </c>
      <c r="E75" s="62">
        <v>83740000</v>
      </c>
      <c r="F75" s="61">
        <v>1.05</v>
      </c>
      <c r="G75" s="75"/>
      <c r="H75" s="75"/>
      <c r="I75" s="64">
        <v>90564810</v>
      </c>
      <c r="J75" s="73" t="s">
        <v>100</v>
      </c>
    </row>
    <row r="76" spans="1:10" ht="12.75" customHeight="1">
      <c r="A76" s="48">
        <v>66</v>
      </c>
      <c r="B76" s="70"/>
      <c r="C76" s="75"/>
      <c r="D76" s="71" t="s">
        <v>101</v>
      </c>
      <c r="E76" s="62">
        <v>4950200</v>
      </c>
      <c r="F76" s="63">
        <f t="shared" si="0"/>
        <v>1.05</v>
      </c>
      <c r="G76" s="75"/>
      <c r="H76" s="75"/>
      <c r="I76" s="64">
        <v>5353641</v>
      </c>
      <c r="J76" s="73" t="s">
        <v>100</v>
      </c>
    </row>
    <row r="77" spans="1:10" ht="12.75" customHeight="1">
      <c r="A77" s="52">
        <v>67</v>
      </c>
      <c r="B77" s="60"/>
      <c r="C77" s="75"/>
      <c r="D77" s="61" t="s">
        <v>131</v>
      </c>
      <c r="E77" s="62">
        <v>26863580</v>
      </c>
      <c r="F77" s="63">
        <f>F81</f>
        <v>1.05</v>
      </c>
      <c r="G77" s="75"/>
      <c r="H77" s="75"/>
      <c r="I77" s="64">
        <v>11092470</v>
      </c>
      <c r="J77" s="65"/>
    </row>
    <row r="78" spans="1:10" ht="12.75" customHeight="1">
      <c r="A78" s="48">
        <v>68</v>
      </c>
      <c r="B78" s="60"/>
      <c r="C78" s="75"/>
      <c r="D78" s="61" t="s">
        <v>103</v>
      </c>
      <c r="E78" s="62">
        <v>12647920</v>
      </c>
      <c r="F78" s="63">
        <f>F82</f>
        <v>1.05</v>
      </c>
      <c r="G78" s="75"/>
      <c r="H78" s="75"/>
      <c r="I78" s="64">
        <v>13678725</v>
      </c>
      <c r="J78" s="65" t="s">
        <v>90</v>
      </c>
    </row>
    <row r="79" spans="1:10" ht="12.75" customHeight="1">
      <c r="A79" s="48">
        <v>69</v>
      </c>
      <c r="B79" s="60"/>
      <c r="C79" s="75"/>
      <c r="D79" s="61" t="s">
        <v>104</v>
      </c>
      <c r="E79" s="62">
        <v>7530240</v>
      </c>
      <c r="F79" s="63">
        <f t="shared" si="0"/>
        <v>1.05</v>
      </c>
      <c r="G79" s="75"/>
      <c r="H79" s="75"/>
      <c r="I79" s="64">
        <v>8143955</v>
      </c>
      <c r="J79" s="65" t="s">
        <v>90</v>
      </c>
    </row>
    <row r="80" spans="1:10" ht="12.75" customHeight="1">
      <c r="A80" s="52">
        <v>70</v>
      </c>
      <c r="B80" s="60"/>
      <c r="C80" s="75"/>
      <c r="D80" s="61" t="s">
        <v>105</v>
      </c>
      <c r="E80" s="62">
        <v>7291740</v>
      </c>
      <c r="F80" s="63">
        <f t="shared" si="0"/>
        <v>1.05</v>
      </c>
      <c r="G80" s="75"/>
      <c r="H80" s="75"/>
      <c r="I80" s="64">
        <v>7886017</v>
      </c>
      <c r="J80" s="65" t="s">
        <v>90</v>
      </c>
    </row>
    <row r="81" spans="1:10" ht="12.75" customHeight="1">
      <c r="A81" s="48">
        <v>71</v>
      </c>
      <c r="B81" s="60"/>
      <c r="C81" s="75"/>
      <c r="D81" s="61" t="s">
        <v>106</v>
      </c>
      <c r="E81" s="62">
        <v>12824940</v>
      </c>
      <c r="F81" s="63">
        <f t="shared" si="0"/>
        <v>1.05</v>
      </c>
      <c r="G81" s="75"/>
      <c r="H81" s="75"/>
      <c r="I81" s="64">
        <v>13870173</v>
      </c>
      <c r="J81" s="65" t="s">
        <v>90</v>
      </c>
    </row>
    <row r="82" spans="1:10" ht="12.75" customHeight="1">
      <c r="A82" s="48">
        <v>72</v>
      </c>
      <c r="B82" s="60"/>
      <c r="C82" s="75"/>
      <c r="D82" s="61" t="s">
        <v>102</v>
      </c>
      <c r="E82" s="62">
        <v>10256560</v>
      </c>
      <c r="F82" s="63">
        <v>1.05</v>
      </c>
      <c r="G82" s="75"/>
      <c r="H82" s="75"/>
      <c r="I82" s="64">
        <v>9684321</v>
      </c>
      <c r="J82" s="84" t="s">
        <v>170</v>
      </c>
    </row>
    <row r="83" spans="1:10" ht="12.75" customHeight="1">
      <c r="A83" s="52">
        <v>73</v>
      </c>
      <c r="B83" s="60"/>
      <c r="C83" s="75"/>
      <c r="D83" s="61" t="s">
        <v>171</v>
      </c>
      <c r="E83" s="62"/>
      <c r="F83" s="63"/>
      <c r="G83" s="75"/>
      <c r="H83" s="75"/>
      <c r="I83" s="64">
        <v>1146390</v>
      </c>
      <c r="J83" s="83" t="s">
        <v>172</v>
      </c>
    </row>
    <row r="84" spans="1:10" ht="12.75" customHeight="1">
      <c r="A84" s="48">
        <v>74</v>
      </c>
      <c r="B84" s="60"/>
      <c r="C84" s="75"/>
      <c r="D84" s="61" t="s">
        <v>107</v>
      </c>
      <c r="E84" s="62">
        <v>21522240</v>
      </c>
      <c r="F84" s="63">
        <v>1.05</v>
      </c>
      <c r="G84" s="75"/>
      <c r="H84" s="75"/>
      <c r="I84" s="64">
        <v>23276303</v>
      </c>
      <c r="J84" s="65" t="s">
        <v>108</v>
      </c>
    </row>
    <row r="85" spans="1:10" ht="12.75" customHeight="1">
      <c r="A85" s="48">
        <v>75</v>
      </c>
      <c r="B85" s="60"/>
      <c r="C85" s="75"/>
      <c r="D85" s="61" t="s">
        <v>109</v>
      </c>
      <c r="E85" s="62">
        <v>5300000</v>
      </c>
      <c r="F85" s="61">
        <f>F84</f>
        <v>1.05</v>
      </c>
      <c r="G85" s="75"/>
      <c r="H85" s="75"/>
      <c r="I85" s="76">
        <v>5731950</v>
      </c>
      <c r="J85" s="65" t="s">
        <v>108</v>
      </c>
    </row>
    <row r="86" spans="1:10" ht="12.75" customHeight="1">
      <c r="A86" s="52">
        <v>76</v>
      </c>
      <c r="B86" s="60"/>
      <c r="C86" s="75"/>
      <c r="D86" s="61" t="s">
        <v>110</v>
      </c>
      <c r="E86" s="62">
        <v>45636920</v>
      </c>
      <c r="F86" s="61">
        <f>F85</f>
        <v>1.05</v>
      </c>
      <c r="G86" s="75"/>
      <c r="H86" s="75"/>
      <c r="I86" s="76">
        <v>49356329</v>
      </c>
      <c r="J86" s="65" t="s">
        <v>111</v>
      </c>
    </row>
    <row r="87" spans="1:10" ht="12.75" customHeight="1">
      <c r="A87" s="48">
        <v>77</v>
      </c>
      <c r="B87" s="60"/>
      <c r="C87" s="75"/>
      <c r="D87" s="61" t="s">
        <v>112</v>
      </c>
      <c r="E87" s="62">
        <v>3365500</v>
      </c>
      <c r="F87" s="61">
        <f>F86</f>
        <v>1.05</v>
      </c>
      <c r="G87" s="75"/>
      <c r="H87" s="75"/>
      <c r="I87" s="76">
        <v>3639788</v>
      </c>
      <c r="J87" s="65" t="s">
        <v>173</v>
      </c>
    </row>
    <row r="88" spans="1:10" ht="12.75" customHeight="1">
      <c r="A88" s="48">
        <v>78</v>
      </c>
      <c r="B88" s="66" t="s">
        <v>125</v>
      </c>
      <c r="C88" s="75"/>
      <c r="D88" s="61" t="s">
        <v>113</v>
      </c>
      <c r="E88" s="62">
        <v>3710000</v>
      </c>
      <c r="F88" s="61">
        <v>0</v>
      </c>
      <c r="G88" s="85"/>
      <c r="H88" s="85"/>
      <c r="I88" s="76">
        <v>1500000</v>
      </c>
      <c r="J88" s="65" t="s">
        <v>174</v>
      </c>
    </row>
    <row r="89" spans="1:10" ht="12.75" customHeight="1">
      <c r="A89" s="52">
        <v>79</v>
      </c>
      <c r="B89" s="66"/>
      <c r="C89" s="75"/>
      <c r="D89" s="61" t="s">
        <v>147</v>
      </c>
      <c r="E89" s="62"/>
      <c r="F89" s="61"/>
      <c r="G89" s="85"/>
      <c r="H89" s="85"/>
      <c r="I89" s="76">
        <v>2500000</v>
      </c>
      <c r="J89" s="65" t="s">
        <v>175</v>
      </c>
    </row>
    <row r="90" spans="1:10" ht="12.75" customHeight="1">
      <c r="A90" s="48">
        <v>80</v>
      </c>
      <c r="B90" s="78"/>
      <c r="C90" s="61" t="s">
        <v>132</v>
      </c>
      <c r="D90" s="61" t="s">
        <v>133</v>
      </c>
      <c r="E90" s="62"/>
      <c r="F90" s="61"/>
      <c r="G90" s="85"/>
      <c r="H90" s="85"/>
      <c r="I90" s="76">
        <v>58000</v>
      </c>
      <c r="J90" s="65"/>
    </row>
    <row r="91" spans="1:10" ht="12.75" customHeight="1">
      <c r="A91" s="48">
        <v>81</v>
      </c>
      <c r="B91" s="78"/>
      <c r="C91" s="61" t="s">
        <v>132</v>
      </c>
      <c r="D91" s="61" t="s">
        <v>134</v>
      </c>
      <c r="E91" s="62"/>
      <c r="F91" s="61"/>
      <c r="G91" s="85"/>
      <c r="H91" s="85"/>
      <c r="I91" s="76">
        <v>66000</v>
      </c>
      <c r="J91" s="65"/>
    </row>
    <row r="92" spans="1:10" ht="12.75" customHeight="1">
      <c r="A92" s="52">
        <v>82</v>
      </c>
      <c r="B92" s="78"/>
      <c r="C92" s="61" t="s">
        <v>132</v>
      </c>
      <c r="D92" s="61" t="s">
        <v>135</v>
      </c>
      <c r="E92" s="62"/>
      <c r="F92" s="61"/>
      <c r="G92" s="85"/>
      <c r="H92" s="85"/>
      <c r="I92" s="76">
        <v>63000</v>
      </c>
      <c r="J92" s="65"/>
    </row>
    <row r="93" spans="1:10" ht="12.75" customHeight="1">
      <c r="A93" s="48">
        <v>83</v>
      </c>
      <c r="B93" s="78"/>
      <c r="C93" s="61" t="s">
        <v>132</v>
      </c>
      <c r="D93" s="61" t="s">
        <v>136</v>
      </c>
      <c r="E93" s="62"/>
      <c r="F93" s="61"/>
      <c r="G93" s="85"/>
      <c r="H93" s="85"/>
      <c r="I93" s="76">
        <v>65000</v>
      </c>
      <c r="J93" s="65"/>
    </row>
    <row r="94" spans="1:10" ht="12.75" customHeight="1">
      <c r="A94" s="48">
        <v>84</v>
      </c>
      <c r="B94" s="78"/>
      <c r="C94" s="61" t="s">
        <v>132</v>
      </c>
      <c r="D94" s="61" t="s">
        <v>164</v>
      </c>
      <c r="E94" s="62"/>
      <c r="F94" s="61"/>
      <c r="G94" s="85"/>
      <c r="H94" s="85"/>
      <c r="I94" s="76">
        <v>66000</v>
      </c>
      <c r="J94" s="65"/>
    </row>
    <row r="95" spans="1:10" ht="12.75" customHeight="1">
      <c r="A95" s="52">
        <v>85</v>
      </c>
      <c r="B95" s="75"/>
      <c r="C95" s="75"/>
      <c r="D95" s="61" t="s">
        <v>148</v>
      </c>
      <c r="E95" s="62">
        <v>3154560</v>
      </c>
      <c r="F95" s="61">
        <f>F88</f>
        <v>0</v>
      </c>
      <c r="G95" s="85"/>
      <c r="H95" s="85"/>
      <c r="I95" s="76">
        <v>120000</v>
      </c>
      <c r="J95" s="65"/>
    </row>
    <row r="96" spans="1:10" ht="12.75" customHeight="1">
      <c r="A96" s="48">
        <v>86</v>
      </c>
      <c r="B96" s="66"/>
      <c r="C96" s="75"/>
      <c r="D96" s="61" t="s">
        <v>114</v>
      </c>
      <c r="E96" s="62">
        <v>3154560</v>
      </c>
      <c r="F96" s="61">
        <f>F95</f>
        <v>0</v>
      </c>
      <c r="G96" s="85"/>
      <c r="H96" s="85"/>
      <c r="I96" s="76">
        <v>269000</v>
      </c>
      <c r="J96" s="65"/>
    </row>
    <row r="97" spans="1:10" ht="12.75" customHeight="1">
      <c r="A97" s="48">
        <v>87</v>
      </c>
      <c r="B97" s="66"/>
      <c r="C97" s="75"/>
      <c r="D97" s="61" t="s">
        <v>176</v>
      </c>
      <c r="E97" s="62">
        <v>1698120</v>
      </c>
      <c r="F97" s="61">
        <f>F96</f>
        <v>0</v>
      </c>
      <c r="G97" s="85"/>
      <c r="H97" s="85"/>
      <c r="I97" s="76">
        <v>320000</v>
      </c>
      <c r="J97" s="65" t="s">
        <v>178</v>
      </c>
    </row>
    <row r="98" spans="1:10" ht="12.75" customHeight="1">
      <c r="A98" s="52">
        <v>88</v>
      </c>
      <c r="B98" s="60"/>
      <c r="C98" s="75"/>
      <c r="D98" s="61" t="s">
        <v>179</v>
      </c>
      <c r="E98" s="62">
        <v>159000</v>
      </c>
      <c r="F98" s="63">
        <f>F97</f>
        <v>0</v>
      </c>
      <c r="G98" s="75"/>
      <c r="H98" s="75"/>
      <c r="I98" s="64">
        <v>280000</v>
      </c>
      <c r="J98" s="65" t="s">
        <v>177</v>
      </c>
    </row>
    <row r="99" spans="1:10" s="51" customFormat="1" ht="11.25">
      <c r="A99" s="86"/>
      <c r="B99" s="87"/>
      <c r="C99" s="88" t="s">
        <v>220</v>
      </c>
      <c r="D99" s="88" t="s">
        <v>221</v>
      </c>
      <c r="E99" s="89"/>
      <c r="F99" s="88"/>
      <c r="G99" s="88"/>
      <c r="H99" s="88"/>
      <c r="I99" s="90">
        <v>45266</v>
      </c>
      <c r="J99" s="91"/>
    </row>
    <row r="100" spans="1:10" s="51" customFormat="1" ht="11.25">
      <c r="A100" s="86"/>
      <c r="B100" s="88"/>
      <c r="C100" s="88" t="s">
        <v>220</v>
      </c>
      <c r="D100" s="88" t="s">
        <v>222</v>
      </c>
      <c r="E100" s="89"/>
      <c r="F100" s="88"/>
      <c r="G100" s="88"/>
      <c r="H100" s="88"/>
      <c r="I100" s="90">
        <v>43775</v>
      </c>
      <c r="J100" s="92"/>
    </row>
    <row r="101" spans="1:10" s="51" customFormat="1" ht="11.25">
      <c r="A101" s="86"/>
      <c r="B101" s="88"/>
      <c r="C101" s="88" t="s">
        <v>220</v>
      </c>
      <c r="D101" s="88" t="s">
        <v>223</v>
      </c>
      <c r="E101" s="89"/>
      <c r="F101" s="88"/>
      <c r="G101" s="88"/>
      <c r="H101" s="88"/>
      <c r="I101" s="90">
        <v>22859</v>
      </c>
      <c r="J101" s="92"/>
    </row>
    <row r="102" spans="1:10" ht="12.75" customHeight="1">
      <c r="A102" s="52">
        <v>91</v>
      </c>
      <c r="B102" s="61"/>
      <c r="C102" s="61" t="s">
        <v>143</v>
      </c>
      <c r="D102" s="61" t="s">
        <v>194</v>
      </c>
      <c r="E102" s="62"/>
      <c r="F102" s="61"/>
      <c r="G102" s="75"/>
      <c r="H102" s="75"/>
      <c r="I102" s="76">
        <v>17357888</v>
      </c>
      <c r="J102" s="91" t="s">
        <v>28</v>
      </c>
    </row>
    <row r="103" spans="1:10" ht="12.75" customHeight="1">
      <c r="A103" s="48">
        <v>92</v>
      </c>
      <c r="B103" s="61"/>
      <c r="C103" s="61" t="s">
        <v>138</v>
      </c>
      <c r="D103" s="61" t="s">
        <v>139</v>
      </c>
      <c r="E103" s="62"/>
      <c r="F103" s="61"/>
      <c r="G103" s="75"/>
      <c r="H103" s="75"/>
      <c r="I103" s="76">
        <v>261725311</v>
      </c>
      <c r="J103" s="65"/>
    </row>
    <row r="104" spans="1:10" ht="12.75" customHeight="1">
      <c r="A104" s="48">
        <v>93</v>
      </c>
      <c r="B104" s="60"/>
      <c r="C104" s="61" t="s">
        <v>115</v>
      </c>
      <c r="D104" s="61" t="s">
        <v>116</v>
      </c>
      <c r="E104" s="62">
        <v>106000</v>
      </c>
      <c r="F104" s="63" t="e">
        <f>#REF!</f>
        <v>#REF!</v>
      </c>
      <c r="G104" s="75"/>
      <c r="H104" s="75"/>
      <c r="I104" s="64">
        <v>114639</v>
      </c>
      <c r="J104" s="65" t="s">
        <v>197</v>
      </c>
    </row>
    <row r="105" spans="1:10" ht="12.75" customHeight="1">
      <c r="A105" s="52">
        <v>94</v>
      </c>
      <c r="B105" s="60"/>
      <c r="C105" s="61" t="s">
        <v>202</v>
      </c>
      <c r="D105" s="61" t="s">
        <v>137</v>
      </c>
      <c r="E105" s="62">
        <v>106000</v>
      </c>
      <c r="F105" s="63" t="e">
        <f aca="true" t="shared" si="1" ref="F105:F114">F104</f>
        <v>#REF!</v>
      </c>
      <c r="G105" s="75"/>
      <c r="H105" s="75"/>
      <c r="I105" s="64">
        <v>114639</v>
      </c>
      <c r="J105" s="65" t="s">
        <v>197</v>
      </c>
    </row>
    <row r="106" spans="1:10" ht="12.75" customHeight="1">
      <c r="A106" s="48">
        <v>95</v>
      </c>
      <c r="B106" s="60"/>
      <c r="C106" s="61" t="s">
        <v>204</v>
      </c>
      <c r="D106" s="61" t="s">
        <v>203</v>
      </c>
      <c r="E106" s="62"/>
      <c r="F106" s="63"/>
      <c r="G106" s="75"/>
      <c r="H106" s="75"/>
      <c r="I106" s="64">
        <v>80000</v>
      </c>
      <c r="J106" s="65" t="s">
        <v>197</v>
      </c>
    </row>
    <row r="107" spans="1:10" ht="12.75" customHeight="1">
      <c r="A107" s="48">
        <v>96</v>
      </c>
      <c r="B107" s="60"/>
      <c r="C107" s="61"/>
      <c r="D107" s="61"/>
      <c r="E107" s="62"/>
      <c r="F107" s="63"/>
      <c r="G107" s="75"/>
      <c r="H107" s="75"/>
      <c r="I107" s="64"/>
      <c r="J107" s="65"/>
    </row>
    <row r="108" spans="1:10" ht="12.75" customHeight="1">
      <c r="A108" s="52">
        <v>97</v>
      </c>
      <c r="B108" s="66" t="s">
        <v>117</v>
      </c>
      <c r="C108" s="61"/>
      <c r="D108" s="61"/>
      <c r="E108" s="62"/>
      <c r="F108" s="63"/>
      <c r="G108" s="75"/>
      <c r="H108" s="75"/>
      <c r="I108" s="64">
        <f>E108*F108</f>
        <v>0</v>
      </c>
      <c r="J108" s="65"/>
    </row>
    <row r="109" spans="1:10" ht="12.75" customHeight="1">
      <c r="A109" s="48">
        <v>98</v>
      </c>
      <c r="B109" s="66"/>
      <c r="C109" s="61" t="s">
        <v>118</v>
      </c>
      <c r="D109" s="61" t="s">
        <v>165</v>
      </c>
      <c r="E109" s="62">
        <v>5886180</v>
      </c>
      <c r="F109" s="63">
        <v>1.05</v>
      </c>
      <c r="G109" s="75"/>
      <c r="H109" s="75"/>
      <c r="I109" s="64">
        <v>6365904</v>
      </c>
      <c r="J109" s="65" t="s">
        <v>180</v>
      </c>
    </row>
    <row r="110" spans="1:10" ht="12.75" customHeight="1">
      <c r="A110" s="48">
        <v>99</v>
      </c>
      <c r="B110" s="66"/>
      <c r="C110" s="61" t="s">
        <v>119</v>
      </c>
      <c r="D110" s="61" t="s">
        <v>182</v>
      </c>
      <c r="E110" s="62">
        <v>1638760</v>
      </c>
      <c r="F110" s="61">
        <v>1.05</v>
      </c>
      <c r="G110" s="75"/>
      <c r="H110" s="75"/>
      <c r="I110" s="64">
        <v>1772319</v>
      </c>
      <c r="J110" s="65"/>
    </row>
    <row r="111" spans="1:10" ht="12.75" customHeight="1">
      <c r="A111" s="52">
        <v>100</v>
      </c>
      <c r="B111" s="66"/>
      <c r="C111" s="61" t="s">
        <v>120</v>
      </c>
      <c r="D111" s="61" t="s">
        <v>181</v>
      </c>
      <c r="E111" s="62">
        <v>53000</v>
      </c>
      <c r="F111" s="63">
        <f t="shared" si="1"/>
        <v>1.05</v>
      </c>
      <c r="G111" s="75"/>
      <c r="H111" s="75"/>
      <c r="I111" s="64">
        <v>57320</v>
      </c>
      <c r="J111" s="65" t="s">
        <v>121</v>
      </c>
    </row>
    <row r="112" spans="1:10" ht="12.75" customHeight="1">
      <c r="A112" s="48">
        <v>101</v>
      </c>
      <c r="B112" s="66"/>
      <c r="C112" s="61" t="s">
        <v>122</v>
      </c>
      <c r="D112" s="61" t="s">
        <v>166</v>
      </c>
      <c r="E112" s="62">
        <v>454740</v>
      </c>
      <c r="F112" s="63">
        <f t="shared" si="1"/>
        <v>1.05</v>
      </c>
      <c r="G112" s="75"/>
      <c r="H112" s="75"/>
      <c r="I112" s="64">
        <v>491801</v>
      </c>
      <c r="J112" s="65"/>
    </row>
    <row r="113" spans="1:10" ht="12.75" customHeight="1">
      <c r="A113" s="48">
        <v>102</v>
      </c>
      <c r="B113" s="66"/>
      <c r="C113" s="61" t="s">
        <v>184</v>
      </c>
      <c r="D113" s="61" t="s">
        <v>183</v>
      </c>
      <c r="E113" s="62">
        <v>1805180</v>
      </c>
      <c r="F113" s="63">
        <f t="shared" si="1"/>
        <v>1.05</v>
      </c>
      <c r="G113" s="75"/>
      <c r="H113" s="75"/>
      <c r="I113" s="64">
        <v>1952302</v>
      </c>
      <c r="J113" s="65" t="s">
        <v>185</v>
      </c>
    </row>
    <row r="114" spans="1:10" ht="12.75" customHeight="1">
      <c r="A114" s="52">
        <v>103</v>
      </c>
      <c r="B114" s="66"/>
      <c r="C114" s="61" t="s">
        <v>195</v>
      </c>
      <c r="D114" s="61" t="s">
        <v>186</v>
      </c>
      <c r="E114" s="62">
        <v>1500000</v>
      </c>
      <c r="F114" s="63">
        <f t="shared" si="1"/>
        <v>1.05</v>
      </c>
      <c r="G114" s="75"/>
      <c r="H114" s="75"/>
      <c r="I114" s="64">
        <v>3000000</v>
      </c>
      <c r="J114" s="65" t="s">
        <v>185</v>
      </c>
    </row>
    <row r="115" spans="1:10" ht="12.75" customHeight="1">
      <c r="A115" s="48">
        <v>104</v>
      </c>
      <c r="B115" s="66"/>
      <c r="C115" s="61"/>
      <c r="D115" s="61"/>
      <c r="E115" s="62"/>
      <c r="F115" s="63"/>
      <c r="G115" s="75"/>
      <c r="H115" s="75"/>
      <c r="I115" s="64"/>
      <c r="J115" s="65"/>
    </row>
    <row r="116" spans="1:10" ht="12.75" customHeight="1">
      <c r="A116" s="48">
        <v>105</v>
      </c>
      <c r="B116" s="66" t="s">
        <v>123</v>
      </c>
      <c r="C116" s="61"/>
      <c r="D116" s="61"/>
      <c r="E116" s="62"/>
      <c r="F116" s="61"/>
      <c r="G116" s="75"/>
      <c r="H116" s="75"/>
      <c r="I116" s="64"/>
      <c r="J116" s="65"/>
    </row>
    <row r="117" spans="1:10" ht="12.75" customHeight="1">
      <c r="A117" s="52">
        <v>106</v>
      </c>
      <c r="B117" s="66"/>
      <c r="C117" s="61" t="s">
        <v>119</v>
      </c>
      <c r="D117" s="61" t="s">
        <v>187</v>
      </c>
      <c r="E117" s="62">
        <v>736700</v>
      </c>
      <c r="F117" s="63">
        <v>1.05</v>
      </c>
      <c r="G117" s="75"/>
      <c r="H117" s="75"/>
      <c r="I117" s="64">
        <v>796741</v>
      </c>
      <c r="J117" s="65"/>
    </row>
    <row r="118" spans="1:10" ht="12.75" customHeight="1">
      <c r="A118" s="48">
        <v>107</v>
      </c>
      <c r="B118" s="66"/>
      <c r="C118" s="61" t="s">
        <v>124</v>
      </c>
      <c r="D118" s="61"/>
      <c r="E118" s="62">
        <v>53000</v>
      </c>
      <c r="F118" s="61">
        <v>1.05</v>
      </c>
      <c r="G118" s="75"/>
      <c r="H118" s="75"/>
      <c r="I118" s="64">
        <v>57320</v>
      </c>
      <c r="J118" s="65" t="s">
        <v>188</v>
      </c>
    </row>
    <row r="119" spans="1:10" ht="12.75" customHeight="1">
      <c r="A119" s="48">
        <v>108</v>
      </c>
      <c r="B119" s="66"/>
      <c r="C119" s="61" t="s">
        <v>126</v>
      </c>
      <c r="D119" s="61" t="s">
        <v>189</v>
      </c>
      <c r="E119" s="62">
        <v>2500000</v>
      </c>
      <c r="F119" s="63">
        <f>F118</f>
        <v>1.05</v>
      </c>
      <c r="G119" s="75"/>
      <c r="H119" s="75"/>
      <c r="I119" s="64">
        <v>2703750</v>
      </c>
      <c r="J119" s="65" t="s">
        <v>190</v>
      </c>
    </row>
    <row r="120" spans="1:10" ht="12.75" customHeight="1">
      <c r="A120" s="52">
        <v>109</v>
      </c>
      <c r="B120" s="66"/>
      <c r="C120" s="61"/>
      <c r="D120" s="61"/>
      <c r="E120" s="62"/>
      <c r="F120" s="63"/>
      <c r="G120" s="75"/>
      <c r="H120" s="75"/>
      <c r="I120" s="64"/>
      <c r="J120" s="65"/>
    </row>
    <row r="121" spans="1:10" ht="12.75" customHeight="1">
      <c r="A121" s="48">
        <v>110</v>
      </c>
      <c r="B121" s="66" t="s">
        <v>127</v>
      </c>
      <c r="C121" s="61"/>
      <c r="D121" s="61"/>
      <c r="E121" s="62"/>
      <c r="F121" s="63"/>
      <c r="G121" s="75"/>
      <c r="H121" s="75"/>
      <c r="I121" s="64"/>
      <c r="J121" s="65"/>
    </row>
    <row r="122" spans="1:10" ht="12.75" customHeight="1">
      <c r="A122" s="48">
        <v>111</v>
      </c>
      <c r="B122" s="66"/>
      <c r="C122" s="61" t="s">
        <v>128</v>
      </c>
      <c r="D122" s="61" t="s">
        <v>191</v>
      </c>
      <c r="E122" s="62">
        <v>1881500</v>
      </c>
      <c r="F122" s="63">
        <v>1.05</v>
      </c>
      <c r="G122" s="75"/>
      <c r="H122" s="75"/>
      <c r="I122" s="64">
        <v>2034842</v>
      </c>
      <c r="J122" s="65" t="s">
        <v>193</v>
      </c>
    </row>
    <row r="123" spans="1:10" ht="12.75" customHeight="1">
      <c r="A123" s="52">
        <v>112</v>
      </c>
      <c r="B123" s="60"/>
      <c r="C123" s="61" t="s">
        <v>119</v>
      </c>
      <c r="D123" s="61" t="s">
        <v>192</v>
      </c>
      <c r="E123" s="62">
        <v>311640</v>
      </c>
      <c r="F123" s="63">
        <f>F122</f>
        <v>1.05</v>
      </c>
      <c r="G123" s="75"/>
      <c r="H123" s="75"/>
      <c r="I123" s="64">
        <v>337039</v>
      </c>
      <c r="J123" s="65"/>
    </row>
    <row r="124" spans="1:10" ht="12.75" customHeight="1" thickBot="1">
      <c r="A124" s="48">
        <v>113</v>
      </c>
      <c r="B124" s="61"/>
      <c r="C124" s="61" t="s">
        <v>151</v>
      </c>
      <c r="D124" s="61"/>
      <c r="E124" s="62"/>
      <c r="F124" s="61"/>
      <c r="G124" s="75"/>
      <c r="H124" s="75"/>
      <c r="I124" s="76">
        <v>203755</v>
      </c>
      <c r="J124" s="65"/>
    </row>
    <row r="125" spans="1:181" s="28" customFormat="1" ht="12.75" customHeight="1" thickBot="1">
      <c r="A125" s="42"/>
      <c r="B125" s="44" t="s">
        <v>129</v>
      </c>
      <c r="C125" s="39"/>
      <c r="D125" s="39"/>
      <c r="E125" s="43">
        <f>SUM(E9:E124)</f>
        <v>1390792551</v>
      </c>
      <c r="F125" s="44"/>
      <c r="G125" s="45"/>
      <c r="H125" s="45"/>
      <c r="I125" s="46">
        <f>SUM(I9:I124)</f>
        <v>1861265431</v>
      </c>
      <c r="J125" s="4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</row>
    <row r="126" spans="2:10" ht="11.25" customHeight="1">
      <c r="B126" s="26"/>
      <c r="C126" s="26"/>
      <c r="D126" s="26"/>
      <c r="F126" s="26"/>
      <c r="I126" s="29"/>
      <c r="J126" s="30"/>
    </row>
    <row r="127" spans="6:9" ht="12.75" customHeight="1">
      <c r="F127" s="26"/>
      <c r="I127" s="38"/>
    </row>
    <row r="128" spans="6:9" ht="12.75" customHeight="1">
      <c r="F128" s="26"/>
      <c r="I128" s="38"/>
    </row>
    <row r="136" spans="5:9" s="41" customFormat="1" ht="12.75">
      <c r="E136" s="49"/>
      <c r="I136" s="50"/>
    </row>
    <row r="137" spans="5:9" s="41" customFormat="1" ht="12.75">
      <c r="E137" s="49"/>
      <c r="I137" s="50"/>
    </row>
    <row r="138" spans="5:9" s="41" customFormat="1" ht="12.75">
      <c r="E138" s="49"/>
      <c r="I138" s="50"/>
    </row>
    <row r="139" spans="5:9" s="41" customFormat="1" ht="12.75">
      <c r="E139" s="49"/>
      <c r="I139" s="50"/>
    </row>
    <row r="140" spans="5:9" s="41" customFormat="1" ht="12.75">
      <c r="E140" s="49"/>
      <c r="I140" s="50"/>
    </row>
    <row r="174" ht="12.75">
      <c r="B174" s="2" t="s">
        <v>144</v>
      </c>
    </row>
    <row r="175" spans="2:3" ht="12.75">
      <c r="B175" s="40">
        <f>1945910+2223954+231427+6180979+392036+3545165+125602+146814+2462458+23953+79590</f>
        <v>17357888</v>
      </c>
      <c r="C175" s="41" t="s">
        <v>140</v>
      </c>
    </row>
    <row r="176" spans="2:3" ht="12.75">
      <c r="B176" s="40">
        <f>18000+424378+698978+102000+1464000+151836</f>
        <v>2859192</v>
      </c>
      <c r="C176" s="41" t="s">
        <v>141</v>
      </c>
    </row>
    <row r="177" spans="2:3" ht="12.75">
      <c r="B177" s="40">
        <f>SUM(B175:B176)</f>
        <v>20217080</v>
      </c>
      <c r="C177" s="41" t="s">
        <v>142</v>
      </c>
    </row>
    <row r="182" spans="2:3" ht="12.75">
      <c r="B182" s="41"/>
      <c r="C182" s="41"/>
    </row>
    <row r="183" spans="2:3" ht="12.75">
      <c r="B183" s="41"/>
      <c r="C183" s="41"/>
    </row>
    <row r="184" spans="2:3" ht="12.75">
      <c r="B184" s="41"/>
      <c r="C184" s="41"/>
    </row>
    <row r="185" spans="2:3" ht="12.75">
      <c r="B185" s="41"/>
      <c r="C185" s="41"/>
    </row>
    <row r="186" spans="2:3" ht="12.75">
      <c r="B186" s="41"/>
      <c r="C186" s="41"/>
    </row>
  </sheetData>
  <printOptions/>
  <pageMargins left="0.5118110236220472" right="0.5905511811023623" top="0.984251968503937" bottom="0.984251968503937" header="0.5905511811023623" footer="0.5118110236220472"/>
  <pageSetup horizontalDpi="600" verticalDpi="600" orientation="portrait" paperSize="9" scale="67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Kooperativa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Kooperativa a.s.</dc:creator>
  <cp:keywords/>
  <dc:description/>
  <cp:lastModifiedBy>tonda</cp:lastModifiedBy>
  <cp:lastPrinted>2017-05-22T09:20:22Z</cp:lastPrinted>
  <dcterms:created xsi:type="dcterms:W3CDTF">2009-01-26T07:55:28Z</dcterms:created>
  <dcterms:modified xsi:type="dcterms:W3CDTF">2017-05-25T09:29:53Z</dcterms:modified>
  <cp:category/>
  <cp:version/>
  <cp:contentType/>
  <cp:contentStatus/>
</cp:coreProperties>
</file>