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filterPrivacy="1" defaultThemeVersion="124226"/>
  <bookViews>
    <workbookView xWindow="65416" yWindow="65416" windowWidth="29040" windowHeight="15840" activeTab="0"/>
  </bookViews>
  <sheets>
    <sheet name="List2" sheetId="2" r:id="rId1"/>
  </sheets>
  <definedNames/>
  <calcPr calcId="191029"/>
</workbook>
</file>

<file path=xl/sharedStrings.xml><?xml version="1.0" encoding="utf-8"?>
<sst xmlns="http://schemas.openxmlformats.org/spreadsheetml/2006/main" count="199" uniqueCount="51">
  <si>
    <t>1. tarif</t>
  </si>
  <si>
    <t>3. tarif</t>
  </si>
  <si>
    <t>4. tarif</t>
  </si>
  <si>
    <t>2. tarif</t>
  </si>
  <si>
    <t>Jednotka</t>
  </si>
  <si>
    <t xml:space="preserve">Cena </t>
  </si>
  <si>
    <t xml:space="preserve">Počet </t>
  </si>
  <si>
    <t xml:space="preserve"> DPH</t>
  </si>
  <si>
    <t xml:space="preserve"> / Jednotka</t>
  </si>
  <si>
    <t>jednotek</t>
  </si>
  <si>
    <t>bez DPH</t>
  </si>
  <si>
    <t>(v %)</t>
  </si>
  <si>
    <t>vč. DPH</t>
  </si>
  <si>
    <t>(bez DPH)</t>
  </si>
  <si>
    <t>za měsíc</t>
  </si>
  <si>
    <t>1 SIM</t>
  </si>
  <si>
    <t xml:space="preserve">/ Minuta </t>
  </si>
  <si>
    <t>minut</t>
  </si>
  <si>
    <t>1 minuta</t>
  </si>
  <si>
    <t>Počet / ks</t>
  </si>
  <si>
    <t>1 SMS</t>
  </si>
  <si>
    <t>odchozí hovory nad rámec volných minut</t>
  </si>
  <si>
    <t>odchozí SMS nad rámec volných jednotek</t>
  </si>
  <si>
    <t xml:space="preserve"> - s FUP 3GB</t>
  </si>
  <si>
    <t xml:space="preserve"> - s FUP 30 GB</t>
  </si>
  <si>
    <t>Datové služby - k hlasovému tarifu</t>
  </si>
  <si>
    <t>Datové služby - modem nebo datová karta</t>
  </si>
  <si>
    <t>Hodnotící kritérium - Cena za hlasové  a datové služby</t>
  </si>
  <si>
    <t xml:space="preserve"> - s FUP 1,5 GB</t>
  </si>
  <si>
    <t xml:space="preserve">odchozí MMS </t>
  </si>
  <si>
    <t>- odeslání MMS v ČR</t>
  </si>
  <si>
    <t>- odeslání  SMS</t>
  </si>
  <si>
    <t>1 MMS</t>
  </si>
  <si>
    <t>za 1 kalen. měsíc</t>
  </si>
  <si>
    <t>Výše finančního bonusu po dobu plnění na nákup telekomunikačních zařízení</t>
  </si>
  <si>
    <t xml:space="preserve"> DPH     </t>
  </si>
  <si>
    <t>Další poplatky, slevy</t>
  </si>
  <si>
    <t>NABÍDKOVÁ CENA  BEZ DPH</t>
  </si>
  <si>
    <t>NABÍDKOVÁ CENA  VČETNĚ 21% DPH</t>
  </si>
  <si>
    <t>Celková cena za 1 měsíc bez DPH/vcetne DPH</t>
  </si>
  <si>
    <t>Celková cena za celou dobu plnění (24 měsíců) bez DPH/vcetne DPH</t>
  </si>
  <si>
    <t xml:space="preserve"> - s FUP 10GB</t>
  </si>
  <si>
    <t xml:space="preserve"> - s FUP 3 GB</t>
  </si>
  <si>
    <t xml:space="preserve"> - s FUP 10 GB</t>
  </si>
  <si>
    <t>- měsíční paušál neomezené volání a SMS, 3 GB datových služeb</t>
  </si>
  <si>
    <t xml:space="preserve"> - neomezeně 30 GB plnou rychlostí, potom omezeně</t>
  </si>
  <si>
    <t>- měsíční paušál 15 volných minut a 15 volných SMS a 200 MB datových služeb</t>
  </si>
  <si>
    <t>- měsíční paušál 50 volných minut a 20 volných SMS a 1,5 GB datových služeb</t>
  </si>
  <si>
    <t>- měsíční paušál neomezené hlasové volání a SMS, datové služby 20 GB plnou rychlostí, poté omezeně</t>
  </si>
  <si>
    <t>- jednotná cena za volání do všech mobilních a pevných sítí v rámci EU (EEA)</t>
  </si>
  <si>
    <t>- jednotná cena za volání do všech mobilních a pevných sítí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</si>
</sst>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49" fontId="3" fillId="0" borderId="4" xfId="0" applyNumberFormat="1" applyFont="1" applyFill="1" applyBorder="1" applyAlignment="1" applyProtection="1">
      <alignment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right" vertical="center"/>
      <protection hidden="1"/>
    </xf>
    <xf numFmtId="164" fontId="3" fillId="0" borderId="7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8" xfId="0" applyNumberFormat="1" applyFont="1" applyFill="1" applyBorder="1" applyAlignment="1" applyProtection="1">
      <alignment horizontal="right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164" fontId="3" fillId="0" borderId="11" xfId="0" applyNumberFormat="1" applyFont="1" applyFill="1" applyBorder="1" applyAlignment="1" applyProtection="1">
      <alignment horizontal="right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/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vertical="center"/>
    </xf>
    <xf numFmtId="44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49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hidden="1"/>
    </xf>
    <xf numFmtId="164" fontId="3" fillId="0" borderId="18" xfId="0" applyNumberFormat="1" applyFont="1" applyFill="1" applyBorder="1" applyAlignment="1" applyProtection="1">
      <alignment horizontal="right" vertical="center"/>
      <protection hidden="1"/>
    </xf>
    <xf numFmtId="49" fontId="3" fillId="0" borderId="19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Fill="1" applyBorder="1" applyAlignment="1" applyProtection="1">
      <alignment vertical="center"/>
      <protection hidden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Fill="1" applyBorder="1" applyAlignment="1" applyProtection="1">
      <alignment horizontal="right" vertical="center"/>
      <protection hidden="1"/>
    </xf>
    <xf numFmtId="44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4" fontId="4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hidden="1"/>
    </xf>
    <xf numFmtId="164" fontId="3" fillId="0" borderId="24" xfId="0" applyNumberFormat="1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/>
    <xf numFmtId="49" fontId="2" fillId="3" borderId="27" xfId="0" applyNumberFormat="1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/>
      <protection hidden="1"/>
    </xf>
    <xf numFmtId="49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hidden="1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 vertical="top"/>
      <protection hidden="1"/>
    </xf>
    <xf numFmtId="49" fontId="2" fillId="3" borderId="30" xfId="0" applyNumberFormat="1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hidden="1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2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 vertical="top"/>
      <protection hidden="1"/>
    </xf>
    <xf numFmtId="0" fontId="2" fillId="4" borderId="5" xfId="0" applyFont="1" applyFill="1" applyBorder="1" applyAlignment="1" applyProtection="1">
      <alignment horizontal="center" vertical="top"/>
      <protection hidden="1"/>
    </xf>
    <xf numFmtId="0" fontId="2" fillId="4" borderId="5" xfId="0" applyFont="1" applyFill="1" applyBorder="1" applyAlignment="1" applyProtection="1">
      <alignment horizontal="center" vertical="top"/>
      <protection locked="0"/>
    </xf>
    <xf numFmtId="0" fontId="2" fillId="4" borderId="31" xfId="0" applyFont="1" applyFill="1" applyBorder="1" applyAlignment="1" applyProtection="1">
      <alignment horizontal="center" vertical="top"/>
      <protection hidden="1"/>
    </xf>
    <xf numFmtId="0" fontId="1" fillId="3" borderId="14" xfId="0" applyFont="1" applyFill="1" applyBorder="1" applyAlignment="1" applyProtection="1">
      <alignment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1" fillId="3" borderId="33" xfId="0" applyNumberFormat="1" applyFont="1" applyFill="1" applyBorder="1" applyAlignment="1" applyProtection="1">
      <alignment horizontal="center"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0" fontId="0" fillId="3" borderId="2" xfId="0" applyFill="1" applyBorder="1"/>
    <xf numFmtId="0" fontId="0" fillId="3" borderId="3" xfId="0" applyFill="1" applyBorder="1"/>
    <xf numFmtId="0" fontId="6" fillId="3" borderId="14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/>
    <xf numFmtId="164" fontId="6" fillId="3" borderId="3" xfId="0" applyNumberFormat="1" applyFont="1" applyFill="1" applyBorder="1"/>
    <xf numFmtId="49" fontId="2" fillId="4" borderId="10" xfId="0" applyNumberFormat="1" applyFont="1" applyFill="1" applyBorder="1" applyAlignment="1" applyProtection="1">
      <alignment horizontal="center"/>
      <protection locked="0"/>
    </xf>
    <xf numFmtId="49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34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49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hidden="1"/>
    </xf>
    <xf numFmtId="49" fontId="2" fillId="4" borderId="14" xfId="0" applyNumberFormat="1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hidden="1"/>
    </xf>
    <xf numFmtId="49" fontId="2" fillId="3" borderId="14" xfId="0" applyNumberFormat="1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3" fillId="0" borderId="21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49" fontId="2" fillId="3" borderId="32" xfId="0" applyNumberFormat="1" applyFont="1" applyFill="1" applyBorder="1" applyAlignment="1" applyProtection="1">
      <alignment horizontal="center" vertical="center"/>
      <protection locked="0"/>
    </xf>
    <xf numFmtId="164" fontId="1" fillId="3" borderId="30" xfId="0" applyNumberFormat="1" applyFont="1" applyFill="1" applyBorder="1" applyAlignment="1" applyProtection="1">
      <alignment horizontal="right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164" fontId="3" fillId="0" borderId="21" xfId="0" applyNumberFormat="1" applyFont="1" applyFill="1" applyBorder="1" applyAlignment="1" applyProtection="1">
      <alignment horizontal="right" vertical="center"/>
      <protection hidden="1"/>
    </xf>
    <xf numFmtId="0" fontId="2" fillId="3" borderId="35" xfId="0" applyFont="1" applyFill="1" applyBorder="1" applyAlignment="1" applyProtection="1">
      <alignment horizontal="center" vertical="top"/>
      <protection hidden="1"/>
    </xf>
    <xf numFmtId="164" fontId="1" fillId="3" borderId="31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Border="1"/>
    <xf numFmtId="164" fontId="1" fillId="0" borderId="8" xfId="0" applyNumberFormat="1" applyFont="1" applyFill="1" applyBorder="1" applyAlignment="1" applyProtection="1">
      <alignment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 hidden="1"/>
    </xf>
    <xf numFmtId="164" fontId="3" fillId="0" borderId="36" xfId="0" applyNumberFormat="1" applyFont="1" applyFill="1" applyBorder="1" applyAlignment="1" applyProtection="1">
      <alignment horizontal="right" vertical="center"/>
      <protection hidden="1"/>
    </xf>
    <xf numFmtId="164" fontId="3" fillId="0" borderId="22" xfId="0" applyNumberFormat="1" applyFont="1" applyFill="1" applyBorder="1" applyAlignment="1" applyProtection="1">
      <alignment horizontal="right" vertical="center"/>
      <protection hidden="1"/>
    </xf>
    <xf numFmtId="1" fontId="4" fillId="0" borderId="37" xfId="0" applyNumberFormat="1" applyFont="1" applyFill="1" applyBorder="1" applyAlignment="1" applyProtection="1">
      <alignment horizontal="center" vertical="center"/>
      <protection hidden="1"/>
    </xf>
    <xf numFmtId="1" fontId="4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right" vertical="center"/>
      <protection locked="0"/>
    </xf>
    <xf numFmtId="164" fontId="4" fillId="0" borderId="22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vertical="center" wrapText="1"/>
      <protection hidden="1"/>
    </xf>
    <xf numFmtId="49" fontId="3" fillId="0" borderId="39" xfId="0" applyNumberFormat="1" applyFont="1" applyFill="1" applyBorder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164" fontId="4" fillId="0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164" fontId="3" fillId="0" borderId="40" xfId="0" applyNumberFormat="1" applyFont="1" applyFill="1" applyBorder="1" applyAlignment="1" applyProtection="1">
      <alignment horizontal="right" vertical="center"/>
      <protection hidden="1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3" borderId="34" xfId="0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 applyProtection="1">
      <alignment horizontal="left"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4" borderId="34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42" xfId="0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right" vertical="center"/>
      <protection hidden="1"/>
    </xf>
    <xf numFmtId="164" fontId="1" fillId="3" borderId="43" xfId="0" applyNumberFormat="1" applyFont="1" applyFill="1" applyBorder="1" applyAlignment="1" applyProtection="1">
      <alignment horizontal="right" vertical="center"/>
      <protection hidden="1"/>
    </xf>
    <xf numFmtId="0" fontId="2" fillId="3" borderId="44" xfId="0" applyFont="1" applyFill="1" applyBorder="1" applyAlignment="1" applyProtection="1">
      <alignment horizontal="left" vertical="center"/>
      <protection hidden="1"/>
    </xf>
    <xf numFmtId="0" fontId="2" fillId="3" borderId="45" xfId="0" applyFont="1" applyFill="1" applyBorder="1" applyAlignment="1" applyProtection="1">
      <alignment horizontal="left" vertical="center"/>
      <protection hidden="1"/>
    </xf>
    <xf numFmtId="0" fontId="2" fillId="3" borderId="46" xfId="0" applyFont="1" applyFill="1" applyBorder="1" applyAlignment="1" applyProtection="1">
      <alignment horizontal="left" vertical="center"/>
      <protection hidden="1"/>
    </xf>
    <xf numFmtId="0" fontId="2" fillId="4" borderId="47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="115" zoomScaleNormal="115" workbookViewId="0" topLeftCell="A34">
      <selection activeCell="A50" sqref="A50:A54"/>
    </sheetView>
  </sheetViews>
  <sheetFormatPr defaultColWidth="9.140625" defaultRowHeight="12.75"/>
  <cols>
    <col min="1" max="1" width="67.28125" style="0" bestFit="1" customWidth="1"/>
    <col min="2" max="2" width="11.00390625" style="0" bestFit="1" customWidth="1"/>
    <col min="3" max="3" width="11.00390625" style="0" customWidth="1"/>
    <col min="4" max="4" width="9.8515625" style="0" customWidth="1"/>
    <col min="5" max="5" width="15.00390625" style="0" bestFit="1" customWidth="1"/>
    <col min="6" max="6" width="5.8515625" style="0" customWidth="1"/>
    <col min="7" max="7" width="18.57421875" style="0" customWidth="1"/>
    <col min="10" max="10" width="11.00390625" style="0" bestFit="1" customWidth="1"/>
  </cols>
  <sheetData>
    <row r="1" spans="1:7" ht="13.5" thickBot="1">
      <c r="A1" s="24" t="s">
        <v>27</v>
      </c>
      <c r="B1" s="1"/>
      <c r="C1" s="2"/>
      <c r="D1" s="3"/>
      <c r="E1" s="3"/>
      <c r="F1" s="4"/>
      <c r="G1" s="5"/>
    </row>
    <row r="2" spans="1:7" ht="12.75">
      <c r="A2" s="131" t="s">
        <v>0</v>
      </c>
      <c r="B2" s="134" t="s">
        <v>4</v>
      </c>
      <c r="C2" s="53" t="s">
        <v>5</v>
      </c>
      <c r="D2" s="54" t="s">
        <v>6</v>
      </c>
      <c r="E2" s="54" t="s">
        <v>5</v>
      </c>
      <c r="F2" s="55" t="s">
        <v>7</v>
      </c>
      <c r="G2" s="56" t="s">
        <v>5</v>
      </c>
    </row>
    <row r="3" spans="1:7" ht="12.75">
      <c r="A3" s="132"/>
      <c r="B3" s="135"/>
      <c r="C3" s="57" t="s">
        <v>8</v>
      </c>
      <c r="D3" s="58" t="s">
        <v>9</v>
      </c>
      <c r="E3" s="58" t="s">
        <v>10</v>
      </c>
      <c r="F3" s="59" t="s">
        <v>11</v>
      </c>
      <c r="G3" s="60" t="s">
        <v>12</v>
      </c>
    </row>
    <row r="4" spans="1:7" ht="13.5" thickBot="1">
      <c r="A4" s="133"/>
      <c r="B4" s="136"/>
      <c r="C4" s="61" t="s">
        <v>13</v>
      </c>
      <c r="D4" s="62" t="s">
        <v>14</v>
      </c>
      <c r="E4" s="62" t="s">
        <v>33</v>
      </c>
      <c r="F4" s="63"/>
      <c r="G4" s="62" t="s">
        <v>33</v>
      </c>
    </row>
    <row r="5" spans="1:7" ht="13.5" thickBot="1">
      <c r="A5" s="6" t="s">
        <v>46</v>
      </c>
      <c r="B5" s="7" t="s">
        <v>15</v>
      </c>
      <c r="C5" s="115"/>
      <c r="D5" s="18">
        <v>100</v>
      </c>
      <c r="E5" s="28">
        <f>C5*D5</f>
        <v>0</v>
      </c>
      <c r="F5" s="17">
        <v>21</v>
      </c>
      <c r="G5" s="9">
        <f>E5*(1+F5/100)</f>
        <v>0</v>
      </c>
    </row>
    <row r="6" spans="1:7" ht="12.75">
      <c r="A6" s="137" t="s">
        <v>21</v>
      </c>
      <c r="B6" s="139" t="s">
        <v>4</v>
      </c>
      <c r="C6" s="82" t="s">
        <v>5</v>
      </c>
      <c r="D6" s="64" t="s">
        <v>6</v>
      </c>
      <c r="E6" s="64" t="s">
        <v>5</v>
      </c>
      <c r="F6" s="65" t="s">
        <v>7</v>
      </c>
      <c r="G6" s="66" t="s">
        <v>5</v>
      </c>
    </row>
    <row r="7" spans="1:10" ht="13.5" thickBot="1">
      <c r="A7" s="138"/>
      <c r="B7" s="140"/>
      <c r="C7" s="83" t="s">
        <v>16</v>
      </c>
      <c r="D7" s="68" t="s">
        <v>17</v>
      </c>
      <c r="E7" s="68" t="s">
        <v>10</v>
      </c>
      <c r="F7" s="69" t="s">
        <v>11</v>
      </c>
      <c r="G7" s="70" t="s">
        <v>12</v>
      </c>
      <c r="J7" s="16"/>
    </row>
    <row r="8" spans="1:7" ht="13.5" thickBot="1">
      <c r="A8" s="25" t="s">
        <v>50</v>
      </c>
      <c r="B8" s="26" t="s">
        <v>18</v>
      </c>
      <c r="C8" s="115"/>
      <c r="D8" s="27">
        <v>500</v>
      </c>
      <c r="E8" s="28">
        <f>C8*D8</f>
        <v>0</v>
      </c>
      <c r="F8" s="47">
        <v>21</v>
      </c>
      <c r="G8" s="29">
        <f>E8*(1+F8/100)</f>
        <v>0</v>
      </c>
    </row>
    <row r="9" spans="1:7" ht="13.5" thickBot="1">
      <c r="A9" s="118" t="s">
        <v>49</v>
      </c>
      <c r="B9" s="26" t="s">
        <v>18</v>
      </c>
      <c r="C9" s="119"/>
      <c r="D9" s="120">
        <v>100</v>
      </c>
      <c r="E9" s="28">
        <f>C9*D9</f>
        <v>0</v>
      </c>
      <c r="F9" s="47">
        <v>21</v>
      </c>
      <c r="G9" s="29">
        <f>E9*(1+F9/100)</f>
        <v>0</v>
      </c>
    </row>
    <row r="10" spans="1:7" ht="13.5" thickBot="1">
      <c r="A10" s="84" t="s">
        <v>22</v>
      </c>
      <c r="B10" s="85" t="s">
        <v>4</v>
      </c>
      <c r="C10" s="82"/>
      <c r="D10" s="64" t="s">
        <v>19</v>
      </c>
      <c r="E10" s="64"/>
      <c r="F10" s="65"/>
      <c r="G10" s="66"/>
    </row>
    <row r="11" spans="1:7" ht="13.5" thickBot="1">
      <c r="A11" s="30" t="s">
        <v>31</v>
      </c>
      <c r="B11" s="31" t="s">
        <v>20</v>
      </c>
      <c r="C11" s="115"/>
      <c r="D11" s="32">
        <v>200</v>
      </c>
      <c r="E11" s="33">
        <f>C11*D11</f>
        <v>0</v>
      </c>
      <c r="F11" s="34">
        <v>21</v>
      </c>
      <c r="G11" s="29">
        <f>E11*(1+F11/100)</f>
        <v>0</v>
      </c>
    </row>
    <row r="12" spans="1:7" ht="13.5" thickBot="1">
      <c r="A12" s="84" t="s">
        <v>29</v>
      </c>
      <c r="B12" s="85" t="s">
        <v>4</v>
      </c>
      <c r="C12" s="82"/>
      <c r="D12" s="64" t="s">
        <v>19</v>
      </c>
      <c r="E12" s="64"/>
      <c r="F12" s="65"/>
      <c r="G12" s="66"/>
    </row>
    <row r="13" spans="1:7" ht="13.5" thickBot="1">
      <c r="A13" s="30" t="s">
        <v>30</v>
      </c>
      <c r="B13" s="35" t="s">
        <v>32</v>
      </c>
      <c r="C13" s="115"/>
      <c r="D13" s="112">
        <v>100</v>
      </c>
      <c r="E13" s="33">
        <f>C13*D13</f>
        <v>0</v>
      </c>
      <c r="F13" s="34">
        <v>21</v>
      </c>
      <c r="G13" s="29">
        <f>E13*(1+F13/100)</f>
        <v>0</v>
      </c>
    </row>
    <row r="14" spans="1:7" ht="12.75">
      <c r="A14" s="131" t="s">
        <v>3</v>
      </c>
      <c r="B14" s="131" t="s">
        <v>4</v>
      </c>
      <c r="C14" s="131" t="s">
        <v>5</v>
      </c>
      <c r="D14" s="54" t="s">
        <v>6</v>
      </c>
      <c r="E14" s="54" t="s">
        <v>5</v>
      </c>
      <c r="F14" s="55" t="s">
        <v>35</v>
      </c>
      <c r="G14" s="56" t="s">
        <v>5</v>
      </c>
    </row>
    <row r="15" spans="1:7" ht="12.75">
      <c r="A15" s="132"/>
      <c r="B15" s="132"/>
      <c r="C15" s="132" t="s">
        <v>8</v>
      </c>
      <c r="D15" s="58" t="s">
        <v>9</v>
      </c>
      <c r="E15" s="58" t="s">
        <v>10</v>
      </c>
      <c r="F15" s="59" t="s">
        <v>11</v>
      </c>
      <c r="G15" s="60" t="s">
        <v>12</v>
      </c>
    </row>
    <row r="16" spans="1:7" ht="13.5" thickBot="1">
      <c r="A16" s="133"/>
      <c r="B16" s="133"/>
      <c r="C16" s="133" t="s">
        <v>13</v>
      </c>
      <c r="D16" s="62" t="s">
        <v>14</v>
      </c>
      <c r="E16" s="62" t="s">
        <v>33</v>
      </c>
      <c r="F16" s="63"/>
      <c r="G16" s="62" t="s">
        <v>33</v>
      </c>
    </row>
    <row r="17" spans="1:10" ht="13.5" thickBot="1">
      <c r="A17" s="6" t="s">
        <v>47</v>
      </c>
      <c r="B17" s="7" t="s">
        <v>15</v>
      </c>
      <c r="C17" s="21"/>
      <c r="D17" s="18">
        <v>150</v>
      </c>
      <c r="E17" s="8">
        <f>C17*D17</f>
        <v>0</v>
      </c>
      <c r="F17" s="17">
        <v>21</v>
      </c>
      <c r="G17" s="9">
        <f>E17*(1+F17/100)</f>
        <v>0</v>
      </c>
      <c r="J17" s="51"/>
    </row>
    <row r="18" spans="1:10" ht="12.75">
      <c r="A18" s="137" t="s">
        <v>21</v>
      </c>
      <c r="B18" s="139" t="s">
        <v>4</v>
      </c>
      <c r="C18" s="82" t="s">
        <v>5</v>
      </c>
      <c r="D18" s="64" t="s">
        <v>6</v>
      </c>
      <c r="E18" s="64" t="s">
        <v>5</v>
      </c>
      <c r="F18" s="65" t="s">
        <v>7</v>
      </c>
      <c r="G18" s="66" t="s">
        <v>5</v>
      </c>
      <c r="J18" s="51"/>
    </row>
    <row r="19" spans="1:7" ht="12.75">
      <c r="A19" s="146"/>
      <c r="B19" s="147"/>
      <c r="C19" s="86" t="s">
        <v>16</v>
      </c>
      <c r="D19" s="67" t="s">
        <v>17</v>
      </c>
      <c r="E19" s="67" t="s">
        <v>10</v>
      </c>
      <c r="F19" s="87" t="s">
        <v>11</v>
      </c>
      <c r="G19" s="88" t="s">
        <v>12</v>
      </c>
    </row>
    <row r="20" spans="1:7" ht="13.5" thickBot="1">
      <c r="A20" s="36" t="s">
        <v>50</v>
      </c>
      <c r="B20" s="40" t="s">
        <v>18</v>
      </c>
      <c r="C20" s="116"/>
      <c r="D20" s="37">
        <v>750</v>
      </c>
      <c r="E20" s="38">
        <f>C20*D20</f>
        <v>0</v>
      </c>
      <c r="F20" s="48">
        <v>21</v>
      </c>
      <c r="G20" s="44">
        <f>E20*(1+F20/100)</f>
        <v>0</v>
      </c>
    </row>
    <row r="21" spans="1:7" ht="13.5" thickBot="1">
      <c r="A21" s="118" t="s">
        <v>49</v>
      </c>
      <c r="B21" s="40" t="s">
        <v>18</v>
      </c>
      <c r="C21" s="121"/>
      <c r="D21" s="122">
        <v>150</v>
      </c>
      <c r="E21" s="38">
        <f>C21*D21</f>
        <v>0</v>
      </c>
      <c r="F21" s="48">
        <v>22</v>
      </c>
      <c r="G21" s="44">
        <f>E21*(1+F21/100)</f>
        <v>0</v>
      </c>
    </row>
    <row r="22" spans="1:7" ht="13.5" thickBot="1">
      <c r="A22" s="89" t="s">
        <v>22</v>
      </c>
      <c r="B22" s="90" t="s">
        <v>4</v>
      </c>
      <c r="C22" s="91"/>
      <c r="D22" s="91" t="s">
        <v>19</v>
      </c>
      <c r="E22" s="90"/>
      <c r="F22" s="90"/>
      <c r="G22" s="92"/>
    </row>
    <row r="23" spans="1:7" ht="13.5" thickBot="1">
      <c r="A23" s="30" t="s">
        <v>31</v>
      </c>
      <c r="B23" s="31" t="s">
        <v>20</v>
      </c>
      <c r="C23" s="115"/>
      <c r="D23" s="32">
        <v>300</v>
      </c>
      <c r="E23" s="33">
        <f>C23*D23</f>
        <v>0</v>
      </c>
      <c r="F23" s="34">
        <v>21</v>
      </c>
      <c r="G23" s="29">
        <f>E23*(1+F23/100)</f>
        <v>0</v>
      </c>
    </row>
    <row r="24" spans="1:11" ht="13.5" thickBot="1">
      <c r="A24" s="89" t="s">
        <v>29</v>
      </c>
      <c r="B24" s="90" t="s">
        <v>4</v>
      </c>
      <c r="C24" s="91"/>
      <c r="D24" s="91" t="s">
        <v>19</v>
      </c>
      <c r="E24" s="90"/>
      <c r="F24" s="90"/>
      <c r="G24" s="92"/>
      <c r="K24" s="51"/>
    </row>
    <row r="25" spans="1:7" ht="13.5" thickBot="1">
      <c r="A25" s="20" t="s">
        <v>30</v>
      </c>
      <c r="B25" s="13" t="s">
        <v>32</v>
      </c>
      <c r="C25" s="21"/>
      <c r="D25" s="113">
        <v>150</v>
      </c>
      <c r="E25" s="14">
        <f>C25*D25</f>
        <v>0</v>
      </c>
      <c r="F25" s="23">
        <v>21</v>
      </c>
      <c r="G25" s="11">
        <f>E25*(1+F25/100)</f>
        <v>0</v>
      </c>
    </row>
    <row r="26" spans="1:7" ht="12.75">
      <c r="A26" s="131" t="s">
        <v>1</v>
      </c>
      <c r="B26" s="131" t="s">
        <v>4</v>
      </c>
      <c r="C26" s="131" t="s">
        <v>5</v>
      </c>
      <c r="D26" s="54" t="s">
        <v>6</v>
      </c>
      <c r="E26" s="54" t="s">
        <v>5</v>
      </c>
      <c r="F26" s="55" t="s">
        <v>7</v>
      </c>
      <c r="G26" s="56" t="s">
        <v>5</v>
      </c>
    </row>
    <row r="27" spans="1:7" ht="12.75">
      <c r="A27" s="132"/>
      <c r="B27" s="132"/>
      <c r="C27" s="132" t="s">
        <v>8</v>
      </c>
      <c r="D27" s="58" t="s">
        <v>9</v>
      </c>
      <c r="E27" s="58" t="s">
        <v>10</v>
      </c>
      <c r="F27" s="59" t="s">
        <v>11</v>
      </c>
      <c r="G27" s="60" t="s">
        <v>12</v>
      </c>
    </row>
    <row r="28" spans="1:7" ht="13.5" thickBot="1">
      <c r="A28" s="133"/>
      <c r="B28" s="133"/>
      <c r="C28" s="133" t="s">
        <v>13</v>
      </c>
      <c r="D28" s="62" t="s">
        <v>14</v>
      </c>
      <c r="E28" s="62" t="s">
        <v>33</v>
      </c>
      <c r="F28" s="63"/>
      <c r="G28" s="103" t="s">
        <v>33</v>
      </c>
    </row>
    <row r="29" spans="1:7" ht="13.5" thickBot="1">
      <c r="A29" s="6" t="s">
        <v>44</v>
      </c>
      <c r="B29" s="7" t="s">
        <v>15</v>
      </c>
      <c r="C29" s="21"/>
      <c r="D29" s="18">
        <v>90</v>
      </c>
      <c r="E29" s="8">
        <f>C29*D29</f>
        <v>0</v>
      </c>
      <c r="F29" s="17">
        <v>21</v>
      </c>
      <c r="G29" s="9">
        <f>E29*(1+F29/100)</f>
        <v>0</v>
      </c>
    </row>
    <row r="30" spans="1:7" ht="13.5" thickBot="1">
      <c r="A30" s="89" t="s">
        <v>29</v>
      </c>
      <c r="B30" s="90" t="s">
        <v>4</v>
      </c>
      <c r="C30" s="91"/>
      <c r="D30" s="91" t="s">
        <v>19</v>
      </c>
      <c r="E30" s="90"/>
      <c r="F30" s="90"/>
      <c r="G30" s="92"/>
    </row>
    <row r="31" spans="1:7" ht="13.5" thickBot="1">
      <c r="A31" s="20" t="s">
        <v>30</v>
      </c>
      <c r="B31" s="13" t="s">
        <v>32</v>
      </c>
      <c r="C31" s="16"/>
      <c r="D31" s="113">
        <v>90</v>
      </c>
      <c r="E31" s="14">
        <f>C31*D31</f>
        <v>0</v>
      </c>
      <c r="F31" s="23">
        <v>21</v>
      </c>
      <c r="G31" s="11">
        <f>E31*(1+F31/100)</f>
        <v>0</v>
      </c>
    </row>
    <row r="32" spans="1:7" ht="12.75">
      <c r="A32" s="137" t="s">
        <v>21</v>
      </c>
      <c r="B32" s="139" t="s">
        <v>4</v>
      </c>
      <c r="C32" s="82" t="s">
        <v>5</v>
      </c>
      <c r="D32" s="64" t="s">
        <v>6</v>
      </c>
      <c r="E32" s="64" t="s">
        <v>5</v>
      </c>
      <c r="F32" s="65" t="s">
        <v>7</v>
      </c>
      <c r="G32" s="66" t="s">
        <v>5</v>
      </c>
    </row>
    <row r="33" spans="1:7" ht="13.5" thickBot="1">
      <c r="A33" s="146"/>
      <c r="B33" s="147"/>
      <c r="C33" s="86" t="s">
        <v>16</v>
      </c>
      <c r="D33" s="67" t="s">
        <v>17</v>
      </c>
      <c r="E33" s="67" t="s">
        <v>10</v>
      </c>
      <c r="F33" s="87" t="s">
        <v>11</v>
      </c>
      <c r="G33" s="88" t="s">
        <v>12</v>
      </c>
    </row>
    <row r="34" spans="1:7" ht="13.5" thickBot="1">
      <c r="A34" s="118" t="s">
        <v>49</v>
      </c>
      <c r="B34" s="40" t="s">
        <v>18</v>
      </c>
      <c r="C34" s="121"/>
      <c r="D34" s="122">
        <v>90</v>
      </c>
      <c r="E34" s="14">
        <f>C34*D34</f>
        <v>0</v>
      </c>
      <c r="F34" s="23">
        <v>21</v>
      </c>
      <c r="G34" s="11">
        <f>E34*(1+F34/100)</f>
        <v>0</v>
      </c>
    </row>
    <row r="35" spans="1:7" ht="12.75">
      <c r="A35" s="143" t="s">
        <v>2</v>
      </c>
      <c r="B35" s="143"/>
      <c r="C35" s="131" t="s">
        <v>5</v>
      </c>
      <c r="D35" s="54" t="s">
        <v>6</v>
      </c>
      <c r="E35" s="54" t="s">
        <v>5</v>
      </c>
      <c r="F35" s="55" t="s">
        <v>7</v>
      </c>
      <c r="G35" s="56" t="s">
        <v>5</v>
      </c>
    </row>
    <row r="36" spans="1:7" ht="12.75">
      <c r="A36" s="144"/>
      <c r="B36" s="144"/>
      <c r="C36" s="132" t="s">
        <v>8</v>
      </c>
      <c r="D36" s="58" t="s">
        <v>9</v>
      </c>
      <c r="E36" s="58" t="s">
        <v>10</v>
      </c>
      <c r="F36" s="59" t="s">
        <v>11</v>
      </c>
      <c r="G36" s="60" t="s">
        <v>12</v>
      </c>
    </row>
    <row r="37" spans="1:7" ht="13.5" thickBot="1">
      <c r="A37" s="145"/>
      <c r="B37" s="145"/>
      <c r="C37" s="133" t="s">
        <v>13</v>
      </c>
      <c r="D37" s="62" t="s">
        <v>14</v>
      </c>
      <c r="E37" s="62" t="s">
        <v>33</v>
      </c>
      <c r="F37" s="63"/>
      <c r="G37" s="103" t="s">
        <v>33</v>
      </c>
    </row>
    <row r="38" spans="1:7" ht="24.75" thickBot="1">
      <c r="A38" s="117" t="s">
        <v>48</v>
      </c>
      <c r="B38" s="7" t="s">
        <v>15</v>
      </c>
      <c r="C38" s="16"/>
      <c r="D38" s="18">
        <v>10</v>
      </c>
      <c r="E38" s="8">
        <f>C38*D38</f>
        <v>0</v>
      </c>
      <c r="F38" s="17">
        <v>21</v>
      </c>
      <c r="G38" s="9">
        <f>E38*(1+F38/100)</f>
        <v>0</v>
      </c>
    </row>
    <row r="39" spans="1:7" ht="13.5" thickBot="1">
      <c r="A39" s="89" t="s">
        <v>29</v>
      </c>
      <c r="B39" s="90" t="s">
        <v>4</v>
      </c>
      <c r="C39" s="91"/>
      <c r="D39" s="91" t="s">
        <v>19</v>
      </c>
      <c r="E39" s="90"/>
      <c r="F39" s="90"/>
      <c r="G39" s="92"/>
    </row>
    <row r="40" spans="1:7" ht="13.5" thickBot="1">
      <c r="A40" s="49" t="s">
        <v>30</v>
      </c>
      <c r="B40" s="18" t="s">
        <v>32</v>
      </c>
      <c r="C40" s="16"/>
      <c r="D40" s="114">
        <v>10</v>
      </c>
      <c r="E40" s="8">
        <f>C40*D40</f>
        <v>0</v>
      </c>
      <c r="F40" s="19">
        <v>21</v>
      </c>
      <c r="G40" s="50">
        <f>E40*(1+F40/100)</f>
        <v>0</v>
      </c>
    </row>
    <row r="41" spans="1:7" ht="12.75">
      <c r="A41" s="137" t="s">
        <v>21</v>
      </c>
      <c r="B41" s="139" t="s">
        <v>4</v>
      </c>
      <c r="C41" s="82" t="s">
        <v>5</v>
      </c>
      <c r="D41" s="64" t="s">
        <v>6</v>
      </c>
      <c r="E41" s="64" t="s">
        <v>5</v>
      </c>
      <c r="F41" s="65" t="s">
        <v>7</v>
      </c>
      <c r="G41" s="66" t="s">
        <v>5</v>
      </c>
    </row>
    <row r="42" spans="1:7" ht="13.5" thickBot="1">
      <c r="A42" s="146"/>
      <c r="B42" s="147"/>
      <c r="C42" s="86" t="s">
        <v>16</v>
      </c>
      <c r="D42" s="67" t="s">
        <v>17</v>
      </c>
      <c r="E42" s="67" t="s">
        <v>10</v>
      </c>
      <c r="F42" s="87" t="s">
        <v>11</v>
      </c>
      <c r="G42" s="88" t="s">
        <v>12</v>
      </c>
    </row>
    <row r="43" spans="1:7" ht="13.5" thickBot="1">
      <c r="A43" s="118" t="s">
        <v>49</v>
      </c>
      <c r="B43" s="40" t="s">
        <v>18</v>
      </c>
      <c r="C43" s="125"/>
      <c r="D43" s="126">
        <v>10</v>
      </c>
      <c r="E43" s="127">
        <f>C43*D43</f>
        <v>0</v>
      </c>
      <c r="F43" s="128">
        <v>21</v>
      </c>
      <c r="G43" s="50">
        <f>E43*(1+F43/100)</f>
        <v>0</v>
      </c>
    </row>
    <row r="44" spans="1:7" ht="12.75">
      <c r="A44" s="131" t="s">
        <v>25</v>
      </c>
      <c r="B44" s="131" t="s">
        <v>4</v>
      </c>
      <c r="C44" s="132" t="s">
        <v>5</v>
      </c>
      <c r="D44" s="123" t="s">
        <v>6</v>
      </c>
      <c r="E44" s="123" t="s">
        <v>5</v>
      </c>
      <c r="F44" s="59" t="s">
        <v>7</v>
      </c>
      <c r="G44" s="124" t="s">
        <v>5</v>
      </c>
    </row>
    <row r="45" spans="1:7" ht="12.75">
      <c r="A45" s="132"/>
      <c r="B45" s="132"/>
      <c r="C45" s="132" t="s">
        <v>8</v>
      </c>
      <c r="D45" s="58" t="s">
        <v>9</v>
      </c>
      <c r="E45" s="58" t="s">
        <v>10</v>
      </c>
      <c r="F45" s="59" t="s">
        <v>11</v>
      </c>
      <c r="G45" s="60" t="s">
        <v>12</v>
      </c>
    </row>
    <row r="46" spans="1:7" ht="13.5" thickBot="1">
      <c r="A46" s="133"/>
      <c r="B46" s="133"/>
      <c r="C46" s="133" t="s">
        <v>13</v>
      </c>
      <c r="D46" s="62" t="s">
        <v>14</v>
      </c>
      <c r="E46" s="62" t="s">
        <v>33</v>
      </c>
      <c r="F46" s="63"/>
      <c r="G46" s="103" t="s">
        <v>33</v>
      </c>
    </row>
    <row r="47" spans="1:7" ht="12.75">
      <c r="A47" s="45" t="s">
        <v>28</v>
      </c>
      <c r="B47" s="40" t="s">
        <v>15</v>
      </c>
      <c r="C47" s="39"/>
      <c r="D47" s="43">
        <v>40</v>
      </c>
      <c r="E47" s="38">
        <f>C47*D47</f>
        <v>0</v>
      </c>
      <c r="F47" s="41">
        <v>21</v>
      </c>
      <c r="G47" s="44">
        <f>E47*(1+F47/100)</f>
        <v>0</v>
      </c>
    </row>
    <row r="48" spans="1:7" ht="12.75">
      <c r="A48" s="95" t="s">
        <v>42</v>
      </c>
      <c r="B48" s="40" t="s">
        <v>15</v>
      </c>
      <c r="C48" s="39"/>
      <c r="D48" s="43">
        <v>45</v>
      </c>
      <c r="E48" s="102">
        <f aca="true" t="shared" si="0" ref="E48:E49">C48*D48</f>
        <v>0</v>
      </c>
      <c r="F48" s="41">
        <v>21</v>
      </c>
      <c r="G48" s="44">
        <f aca="true" t="shared" si="1" ref="G48:G49">E48*(1+F48/100)</f>
        <v>0</v>
      </c>
    </row>
    <row r="49" spans="1:7" ht="12.75">
      <c r="A49" s="95" t="s">
        <v>43</v>
      </c>
      <c r="B49" s="40" t="s">
        <v>15</v>
      </c>
      <c r="C49" s="39"/>
      <c r="D49" s="43">
        <v>10</v>
      </c>
      <c r="E49" s="102">
        <f t="shared" si="0"/>
        <v>0</v>
      </c>
      <c r="F49" s="41">
        <v>21</v>
      </c>
      <c r="G49" s="44">
        <f t="shared" si="1"/>
        <v>0</v>
      </c>
    </row>
    <row r="50" spans="1:7" ht="13.5" thickBot="1">
      <c r="A50" s="129" t="s">
        <v>24</v>
      </c>
      <c r="B50" s="12" t="s">
        <v>15</v>
      </c>
      <c r="C50" s="39"/>
      <c r="D50" s="15">
        <v>5</v>
      </c>
      <c r="E50" s="10">
        <f>C50*D50</f>
        <v>0</v>
      </c>
      <c r="F50" s="17">
        <v>21</v>
      </c>
      <c r="G50" s="44">
        <f>E50*(1+F50/100)</f>
        <v>0</v>
      </c>
    </row>
    <row r="51" spans="1:7" ht="13.5" thickBot="1">
      <c r="A51" s="93" t="s">
        <v>26</v>
      </c>
      <c r="B51" s="74"/>
      <c r="C51" s="73"/>
      <c r="D51" s="73"/>
      <c r="E51" s="74"/>
      <c r="F51" s="74"/>
      <c r="G51" s="94"/>
    </row>
    <row r="52" spans="1:7" ht="13.5" thickBot="1">
      <c r="A52" s="46" t="s">
        <v>23</v>
      </c>
      <c r="B52" s="35" t="s">
        <v>15</v>
      </c>
      <c r="C52" s="42"/>
      <c r="D52" s="110">
        <v>15</v>
      </c>
      <c r="E52" s="107">
        <f>C52*D52</f>
        <v>0</v>
      </c>
      <c r="F52" s="19">
        <v>21</v>
      </c>
      <c r="G52" s="50">
        <f>E52*(1+F52/100)</f>
        <v>0</v>
      </c>
    </row>
    <row r="53" spans="1:7" ht="13.5" thickBot="1">
      <c r="A53" s="129" t="s">
        <v>41</v>
      </c>
      <c r="B53" s="13" t="s">
        <v>15</v>
      </c>
      <c r="C53" s="42"/>
      <c r="D53" s="111">
        <v>10</v>
      </c>
      <c r="E53" s="109">
        <f>C53*D53</f>
        <v>0</v>
      </c>
      <c r="F53" s="41">
        <v>21</v>
      </c>
      <c r="G53" s="108">
        <f>E53*(1+F53/100)</f>
        <v>0</v>
      </c>
    </row>
    <row r="54" spans="1:7" ht="13.5" thickBot="1">
      <c r="A54" s="130" t="s">
        <v>45</v>
      </c>
      <c r="B54" s="13" t="s">
        <v>15</v>
      </c>
      <c r="C54" s="42"/>
      <c r="D54" s="111">
        <v>5</v>
      </c>
      <c r="E54" s="109">
        <f>C54*D54</f>
        <v>0</v>
      </c>
      <c r="F54" s="41">
        <v>22</v>
      </c>
      <c r="G54" s="108">
        <f>E54*(1+F54/100)</f>
        <v>0</v>
      </c>
    </row>
    <row r="55" spans="1:8" ht="13.5" thickBot="1">
      <c r="A55" s="71" t="s">
        <v>39</v>
      </c>
      <c r="B55" s="72"/>
      <c r="C55" s="98"/>
      <c r="D55" s="72"/>
      <c r="E55" s="99">
        <f>SUM(E5,E8:E9,E11,E13,E17,E20:E21,E23,E25:E25,E29,E31,E34,E38,E40,E43,E47:E50,E52:E54)</f>
        <v>0</v>
      </c>
      <c r="F55" s="100">
        <v>21</v>
      </c>
      <c r="G55" s="104">
        <f>SUM(G5,G8:G9,G11,G13:G13,G17,G20:G21,G23,G25:G25,G29,G31,G38,G40,G47:G50,G52:G54,G43,G34)</f>
        <v>0</v>
      </c>
      <c r="H55" s="101">
        <f>+E55*1.21</f>
        <v>0</v>
      </c>
    </row>
    <row r="56" spans="1:7" ht="13.5" thickBot="1">
      <c r="A56" s="71" t="s">
        <v>40</v>
      </c>
      <c r="B56" s="74"/>
      <c r="C56" s="73"/>
      <c r="D56" s="141">
        <f>E55*24</f>
        <v>0</v>
      </c>
      <c r="E56" s="142"/>
      <c r="F56" s="75">
        <v>21</v>
      </c>
      <c r="G56" s="76">
        <f>G55*24</f>
        <v>0</v>
      </c>
    </row>
    <row r="57" ht="13.5" thickBot="1">
      <c r="G57" s="105"/>
    </row>
    <row r="58" spans="1:7" ht="13.5" thickBot="1">
      <c r="A58" s="71" t="s">
        <v>36</v>
      </c>
      <c r="B58" s="77"/>
      <c r="C58" s="77"/>
      <c r="D58" s="77"/>
      <c r="E58" s="77"/>
      <c r="F58" s="78"/>
      <c r="G58" s="22"/>
    </row>
    <row r="59" spans="1:7" ht="13.5" thickBot="1">
      <c r="A59" s="96"/>
      <c r="B59" s="97"/>
      <c r="C59" s="97"/>
      <c r="D59" s="97"/>
      <c r="E59" s="97"/>
      <c r="F59" s="97"/>
      <c r="G59" s="106"/>
    </row>
    <row r="60" spans="1:7" ht="13.5" thickBot="1">
      <c r="A60" s="71" t="s">
        <v>34</v>
      </c>
      <c r="B60" s="77"/>
      <c r="C60" s="77"/>
      <c r="D60" s="77"/>
      <c r="E60" s="77"/>
      <c r="F60" s="78"/>
      <c r="G60" s="22"/>
    </row>
    <row r="61" spans="1:7" ht="13.5" thickBot="1">
      <c r="A61" s="52"/>
      <c r="B61" s="52"/>
      <c r="C61" s="52"/>
      <c r="D61" s="52"/>
      <c r="E61" s="52"/>
      <c r="F61" s="52"/>
      <c r="G61" s="105"/>
    </row>
    <row r="62" spans="1:7" ht="16.5" thickBot="1">
      <c r="A62" s="79" t="s">
        <v>37</v>
      </c>
      <c r="B62" s="80"/>
      <c r="C62" s="80"/>
      <c r="D62" s="80"/>
      <c r="E62" s="80"/>
      <c r="F62" s="80"/>
      <c r="G62" s="81">
        <f>D56-SUM(G58,G60)</f>
        <v>0</v>
      </c>
    </row>
    <row r="63" spans="1:7" ht="16.5" thickBot="1">
      <c r="A63" s="79" t="s">
        <v>38</v>
      </c>
      <c r="B63" s="80"/>
      <c r="C63" s="80"/>
      <c r="D63" s="80"/>
      <c r="E63" s="80"/>
      <c r="F63" s="80"/>
      <c r="G63" s="81">
        <f>G62*1.21</f>
        <v>0</v>
      </c>
    </row>
  </sheetData>
  <mergeCells count="23">
    <mergeCell ref="A41:A42"/>
    <mergeCell ref="B41:B42"/>
    <mergeCell ref="A14:A16"/>
    <mergeCell ref="B14:B16"/>
    <mergeCell ref="C26:C28"/>
    <mergeCell ref="A32:A33"/>
    <mergeCell ref="B32:B33"/>
    <mergeCell ref="A2:A4"/>
    <mergeCell ref="B2:B4"/>
    <mergeCell ref="A6:A7"/>
    <mergeCell ref="B6:B7"/>
    <mergeCell ref="D56:E56"/>
    <mergeCell ref="B26:B28"/>
    <mergeCell ref="A44:A46"/>
    <mergeCell ref="B44:B46"/>
    <mergeCell ref="A35:A37"/>
    <mergeCell ref="B35:B37"/>
    <mergeCell ref="A18:A19"/>
    <mergeCell ref="B18:B19"/>
    <mergeCell ref="A26:A28"/>
    <mergeCell ref="C14:C16"/>
    <mergeCell ref="C35:C37"/>
    <mergeCell ref="C44:C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  <headerFooter>
    <oddHeader>&amp;CMĚSTO ČESKÁ TŘEBOVÁ
Staré náměstí 78, 560 02 Česká Třebová, IČ 002 78 653
</oddHeader>
    <oddFooter>&amp;LPříloha č. 2 - tabulka pro výpočet ceny.xlsx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2017-02-07T10:20:56Z</dcterms:created>
  <dcterms:modified xsi:type="dcterms:W3CDTF">2020-09-08T11:28:51Z</dcterms:modified>
  <cp:category/>
  <cp:version/>
  <cp:contentType/>
  <cp:contentStatus/>
</cp:coreProperties>
</file>